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19"/>
  <workbookPr filterPrivacy="1" defaultThemeVersion="124226"/>
  <xr:revisionPtr revIDLastSave="0" documentId="13_ncr:1_{4DE75825-5B7A-4244-84C0-29248BAB2354}" xr6:coauthVersionLast="47" xr6:coauthVersionMax="47" xr10:uidLastSave="{00000000-0000-0000-0000-000000000000}"/>
  <bookViews>
    <workbookView xWindow="-120" yWindow="-120" windowWidth="21840" windowHeight="13020" tabRatio="751" xr2:uid="{00000000-000D-0000-FFFF-FFFF00000000}"/>
  </bookViews>
  <sheets>
    <sheet name="بكالوريوس ذكور " sheetId="6" r:id="rId1"/>
    <sheet name="بكالوريوس إناث " sheetId="8" r:id="rId2"/>
    <sheet name="دبلوم ذكور " sheetId="7" r:id="rId3"/>
    <sheet name="دبلوم إناث" sheetId="9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" i="7" l="1"/>
  <c r="AI3" i="7" s="1"/>
  <c r="AH23" i="9"/>
  <c r="AH49" i="9"/>
  <c r="AH3" i="9"/>
  <c r="AH3" i="6"/>
  <c r="AI49" i="9" l="1"/>
  <c r="AG49" i="9"/>
  <c r="AH48" i="9"/>
  <c r="AI48" i="9" s="1"/>
  <c r="AG48" i="9"/>
  <c r="AH47" i="9"/>
  <c r="AI47" i="9" s="1"/>
  <c r="AG47" i="9"/>
  <c r="AH46" i="9"/>
  <c r="AI46" i="9" s="1"/>
  <c r="AG46" i="9"/>
  <c r="AH45" i="9"/>
  <c r="AI45" i="9" s="1"/>
  <c r="AG45" i="9"/>
  <c r="AH44" i="9"/>
  <c r="AI44" i="9" s="1"/>
  <c r="AG44" i="9"/>
  <c r="AH43" i="9"/>
  <c r="AI43" i="9" s="1"/>
  <c r="AG43" i="9"/>
  <c r="AH42" i="9"/>
  <c r="AI42" i="9" s="1"/>
  <c r="AG42" i="9"/>
  <c r="AH41" i="9"/>
  <c r="AI41" i="9" s="1"/>
  <c r="AG41" i="9"/>
  <c r="AH40" i="9"/>
  <c r="AI40" i="9" s="1"/>
  <c r="AG40" i="9"/>
  <c r="AH39" i="9"/>
  <c r="AI39" i="9" s="1"/>
  <c r="AG39" i="9"/>
  <c r="AH38" i="9"/>
  <c r="AI38" i="9" s="1"/>
  <c r="AG38" i="9"/>
  <c r="AH37" i="9"/>
  <c r="AI37" i="9" s="1"/>
  <c r="AG37" i="9"/>
  <c r="AH36" i="9"/>
  <c r="AI36" i="9" s="1"/>
  <c r="AG36" i="9"/>
  <c r="AH35" i="9"/>
  <c r="AI35" i="9" s="1"/>
  <c r="AG35" i="9"/>
  <c r="AH34" i="9"/>
  <c r="AI34" i="9" s="1"/>
  <c r="AG34" i="9"/>
  <c r="AH33" i="9"/>
  <c r="AI33" i="9" s="1"/>
  <c r="AG33" i="9"/>
  <c r="AH32" i="9"/>
  <c r="AI32" i="9" s="1"/>
  <c r="AG32" i="9"/>
  <c r="AH31" i="9"/>
  <c r="AI31" i="9" s="1"/>
  <c r="AG31" i="9"/>
  <c r="AH30" i="9"/>
  <c r="AI30" i="9" s="1"/>
  <c r="AG30" i="9"/>
  <c r="AH29" i="9"/>
  <c r="AI29" i="9" s="1"/>
  <c r="AG29" i="9"/>
  <c r="AH28" i="9"/>
  <c r="AI28" i="9" s="1"/>
  <c r="AG28" i="9"/>
  <c r="AH27" i="9"/>
  <c r="AI27" i="9" s="1"/>
  <c r="AG27" i="9"/>
  <c r="AH26" i="9"/>
  <c r="AI26" i="9" s="1"/>
  <c r="AG26" i="9"/>
  <c r="AH25" i="9"/>
  <c r="AI25" i="9" s="1"/>
  <c r="AG25" i="9"/>
  <c r="AH24" i="9"/>
  <c r="AI24" i="9" s="1"/>
  <c r="AG24" i="9"/>
  <c r="AI23" i="9"/>
  <c r="AG23" i="9"/>
  <c r="AH22" i="9"/>
  <c r="AI22" i="9" s="1"/>
  <c r="AG22" i="9"/>
  <c r="AH21" i="9"/>
  <c r="AI21" i="9" s="1"/>
  <c r="AG21" i="9"/>
  <c r="AH20" i="9"/>
  <c r="AI20" i="9" s="1"/>
  <c r="AG20" i="9"/>
  <c r="AH19" i="9"/>
  <c r="AI19" i="9" s="1"/>
  <c r="AG19" i="9"/>
  <c r="AH18" i="9"/>
  <c r="AI18" i="9" s="1"/>
  <c r="AG18" i="9"/>
  <c r="AH17" i="9"/>
  <c r="AI17" i="9" s="1"/>
  <c r="AG17" i="9"/>
  <c r="AH16" i="9"/>
  <c r="AI16" i="9" s="1"/>
  <c r="AG16" i="9"/>
  <c r="AH15" i="9"/>
  <c r="AI15" i="9" s="1"/>
  <c r="AG15" i="9"/>
  <c r="AH14" i="9"/>
  <c r="AI14" i="9" s="1"/>
  <c r="AG14" i="9"/>
  <c r="AH13" i="9"/>
  <c r="AI13" i="9" s="1"/>
  <c r="AG13" i="9"/>
  <c r="AH12" i="9"/>
  <c r="AI12" i="9" s="1"/>
  <c r="AG12" i="9"/>
  <c r="AH11" i="9"/>
  <c r="AI11" i="9" s="1"/>
  <c r="AG11" i="9"/>
  <c r="AH10" i="9"/>
  <c r="AI10" i="9" s="1"/>
  <c r="AG10" i="9"/>
  <c r="AH9" i="9"/>
  <c r="AI9" i="9" s="1"/>
  <c r="AG9" i="9"/>
  <c r="AH8" i="9"/>
  <c r="AI8" i="9" s="1"/>
  <c r="AG8" i="9"/>
  <c r="AH7" i="9"/>
  <c r="AI7" i="9" s="1"/>
  <c r="AG7" i="9"/>
  <c r="AH6" i="9"/>
  <c r="AI6" i="9" s="1"/>
  <c r="AG6" i="9"/>
  <c r="AH5" i="9"/>
  <c r="AI5" i="9" s="1"/>
  <c r="AG5" i="9"/>
  <c r="AH4" i="9"/>
  <c r="AI4" i="9" s="1"/>
  <c r="AG4" i="9"/>
  <c r="AI3" i="9"/>
  <c r="AG3" i="9"/>
  <c r="AF49" i="9"/>
  <c r="AF48" i="9"/>
  <c r="AF47" i="9"/>
  <c r="AF46" i="9"/>
  <c r="AF45" i="9"/>
  <c r="AF44" i="9"/>
  <c r="AJ44" i="9" s="1"/>
  <c r="AF43" i="9"/>
  <c r="AF42" i="9"/>
  <c r="AF41" i="9"/>
  <c r="AF40" i="9"/>
  <c r="AF39" i="9"/>
  <c r="AF38" i="9"/>
  <c r="AF37" i="9"/>
  <c r="AJ37" i="9" s="1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J21" i="9" s="1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AF3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4" i="9"/>
  <c r="Z3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W3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AH97" i="8"/>
  <c r="AI97" i="8" s="1"/>
  <c r="AG97" i="8"/>
  <c r="AH96" i="8"/>
  <c r="AI96" i="8" s="1"/>
  <c r="AG96" i="8"/>
  <c r="AH95" i="8"/>
  <c r="AI95" i="8" s="1"/>
  <c r="AG95" i="8"/>
  <c r="AH94" i="8"/>
  <c r="AI94" i="8" s="1"/>
  <c r="AG94" i="8"/>
  <c r="AH93" i="8"/>
  <c r="AI93" i="8" s="1"/>
  <c r="AG93" i="8"/>
  <c r="AH92" i="8"/>
  <c r="AI92" i="8" s="1"/>
  <c r="AG92" i="8"/>
  <c r="AH91" i="8"/>
  <c r="AI91" i="8" s="1"/>
  <c r="AG91" i="8"/>
  <c r="AH90" i="8"/>
  <c r="AI90" i="8" s="1"/>
  <c r="AG90" i="8"/>
  <c r="AH89" i="8"/>
  <c r="AI89" i="8" s="1"/>
  <c r="AG89" i="8"/>
  <c r="AH88" i="8"/>
  <c r="AI88" i="8" s="1"/>
  <c r="AG88" i="8"/>
  <c r="AH87" i="8"/>
  <c r="AI87" i="8" s="1"/>
  <c r="AG87" i="8"/>
  <c r="AH86" i="8"/>
  <c r="AI86" i="8" s="1"/>
  <c r="AG86" i="8"/>
  <c r="AH85" i="8"/>
  <c r="AI85" i="8" s="1"/>
  <c r="AG85" i="8"/>
  <c r="AH84" i="8"/>
  <c r="AI84" i="8" s="1"/>
  <c r="AG84" i="8"/>
  <c r="AH83" i="8"/>
  <c r="AI83" i="8" s="1"/>
  <c r="AG83" i="8"/>
  <c r="AH82" i="8"/>
  <c r="AI82" i="8" s="1"/>
  <c r="AG82" i="8"/>
  <c r="AH81" i="8"/>
  <c r="AI81" i="8" s="1"/>
  <c r="AG81" i="8"/>
  <c r="AH80" i="8"/>
  <c r="AI80" i="8" s="1"/>
  <c r="AG80" i="8"/>
  <c r="AH79" i="8"/>
  <c r="AI79" i="8" s="1"/>
  <c r="AG79" i="8"/>
  <c r="AH78" i="8"/>
  <c r="AI78" i="8" s="1"/>
  <c r="AG78" i="8"/>
  <c r="AH77" i="8"/>
  <c r="AI77" i="8" s="1"/>
  <c r="AG77" i="8"/>
  <c r="AH76" i="8"/>
  <c r="AI76" i="8" s="1"/>
  <c r="AG76" i="8"/>
  <c r="AH75" i="8"/>
  <c r="AI75" i="8" s="1"/>
  <c r="AG75" i="8"/>
  <c r="AH74" i="8"/>
  <c r="AI74" i="8" s="1"/>
  <c r="AG74" i="8"/>
  <c r="AH73" i="8"/>
  <c r="AI73" i="8" s="1"/>
  <c r="AG73" i="8"/>
  <c r="AH72" i="8"/>
  <c r="AI72" i="8" s="1"/>
  <c r="AG72" i="8"/>
  <c r="AH71" i="8"/>
  <c r="AI71" i="8" s="1"/>
  <c r="AG71" i="8"/>
  <c r="AH70" i="8"/>
  <c r="AI70" i="8" s="1"/>
  <c r="AG70" i="8"/>
  <c r="AH69" i="8"/>
  <c r="AI69" i="8" s="1"/>
  <c r="AG69" i="8"/>
  <c r="AH68" i="8"/>
  <c r="AI68" i="8" s="1"/>
  <c r="AG68" i="8"/>
  <c r="AH67" i="8"/>
  <c r="AI67" i="8" s="1"/>
  <c r="AG67" i="8"/>
  <c r="AH66" i="8"/>
  <c r="AI66" i="8" s="1"/>
  <c r="AG66" i="8"/>
  <c r="AH65" i="8"/>
  <c r="AI65" i="8" s="1"/>
  <c r="AG65" i="8"/>
  <c r="AH64" i="8"/>
  <c r="AI64" i="8" s="1"/>
  <c r="AG64" i="8"/>
  <c r="AH63" i="8"/>
  <c r="AI63" i="8" s="1"/>
  <c r="AG63" i="8"/>
  <c r="AH62" i="8"/>
  <c r="AI62" i="8" s="1"/>
  <c r="AG62" i="8"/>
  <c r="AH61" i="8"/>
  <c r="AI61" i="8" s="1"/>
  <c r="AG61" i="8"/>
  <c r="AH60" i="8"/>
  <c r="AI60" i="8" s="1"/>
  <c r="AG60" i="8"/>
  <c r="AH59" i="8"/>
  <c r="AI59" i="8" s="1"/>
  <c r="AG59" i="8"/>
  <c r="AH58" i="8"/>
  <c r="AI58" i="8" s="1"/>
  <c r="AG58" i="8"/>
  <c r="AH57" i="8"/>
  <c r="AI57" i="8" s="1"/>
  <c r="AG57" i="8"/>
  <c r="AH56" i="8"/>
  <c r="AI56" i="8" s="1"/>
  <c r="AG56" i="8"/>
  <c r="AH55" i="8"/>
  <c r="AI55" i="8" s="1"/>
  <c r="AG55" i="8"/>
  <c r="AH54" i="8"/>
  <c r="AI54" i="8" s="1"/>
  <c r="AG54" i="8"/>
  <c r="AH53" i="8"/>
  <c r="AI53" i="8" s="1"/>
  <c r="AG53" i="8"/>
  <c r="AH52" i="8"/>
  <c r="AI52" i="8" s="1"/>
  <c r="AG52" i="8"/>
  <c r="AH51" i="8"/>
  <c r="AI51" i="8" s="1"/>
  <c r="AG51" i="8"/>
  <c r="AH50" i="8"/>
  <c r="AI50" i="8" s="1"/>
  <c r="AG50" i="8"/>
  <c r="AH49" i="8"/>
  <c r="AI49" i="8" s="1"/>
  <c r="AG49" i="8"/>
  <c r="AH48" i="8"/>
  <c r="AI48" i="8" s="1"/>
  <c r="AG48" i="8"/>
  <c r="AH47" i="8"/>
  <c r="AI47" i="8" s="1"/>
  <c r="AG47" i="8"/>
  <c r="AH46" i="8"/>
  <c r="AI46" i="8" s="1"/>
  <c r="AG46" i="8"/>
  <c r="AH45" i="8"/>
  <c r="AI45" i="8" s="1"/>
  <c r="AG45" i="8"/>
  <c r="AH44" i="8"/>
  <c r="AI44" i="8" s="1"/>
  <c r="AG44" i="8"/>
  <c r="AH43" i="8"/>
  <c r="AI43" i="8" s="1"/>
  <c r="AG43" i="8"/>
  <c r="AH42" i="8"/>
  <c r="AI42" i="8" s="1"/>
  <c r="AG42" i="8"/>
  <c r="AH41" i="8"/>
  <c r="AI41" i="8" s="1"/>
  <c r="AG41" i="8"/>
  <c r="AH40" i="8"/>
  <c r="AI40" i="8" s="1"/>
  <c r="AG40" i="8"/>
  <c r="AH39" i="8"/>
  <c r="AI39" i="8" s="1"/>
  <c r="AG39" i="8"/>
  <c r="AH38" i="8"/>
  <c r="AI38" i="8" s="1"/>
  <c r="AG38" i="8"/>
  <c r="AH37" i="8"/>
  <c r="AI37" i="8" s="1"/>
  <c r="AG37" i="8"/>
  <c r="AH36" i="8"/>
  <c r="AI36" i="8" s="1"/>
  <c r="AG36" i="8"/>
  <c r="AH35" i="8"/>
  <c r="AI35" i="8" s="1"/>
  <c r="AG35" i="8"/>
  <c r="AH34" i="8"/>
  <c r="AI34" i="8" s="1"/>
  <c r="AG34" i="8"/>
  <c r="AH33" i="8"/>
  <c r="AI33" i="8" s="1"/>
  <c r="AG33" i="8"/>
  <c r="AH32" i="8"/>
  <c r="AI32" i="8" s="1"/>
  <c r="AG32" i="8"/>
  <c r="AH31" i="8"/>
  <c r="AI31" i="8" s="1"/>
  <c r="AG31" i="8"/>
  <c r="AH30" i="8"/>
  <c r="AI30" i="8" s="1"/>
  <c r="AG30" i="8"/>
  <c r="AH29" i="8"/>
  <c r="AI29" i="8" s="1"/>
  <c r="AG29" i="8"/>
  <c r="AH28" i="8"/>
  <c r="AI28" i="8" s="1"/>
  <c r="AG28" i="8"/>
  <c r="AH27" i="8"/>
  <c r="AI27" i="8" s="1"/>
  <c r="AG27" i="8"/>
  <c r="AH26" i="8"/>
  <c r="AI26" i="8" s="1"/>
  <c r="AG26" i="8"/>
  <c r="AH25" i="8"/>
  <c r="AI25" i="8" s="1"/>
  <c r="AG25" i="8"/>
  <c r="AH24" i="8"/>
  <c r="AI24" i="8" s="1"/>
  <c r="AG24" i="8"/>
  <c r="AH23" i="8"/>
  <c r="AI23" i="8" s="1"/>
  <c r="AG23" i="8"/>
  <c r="AH22" i="8"/>
  <c r="AI22" i="8" s="1"/>
  <c r="AG22" i="8"/>
  <c r="AH21" i="8"/>
  <c r="AI21" i="8" s="1"/>
  <c r="AG21" i="8"/>
  <c r="AH20" i="8"/>
  <c r="AI20" i="8" s="1"/>
  <c r="AG20" i="8"/>
  <c r="AH19" i="8"/>
  <c r="AI19" i="8" s="1"/>
  <c r="AG19" i="8"/>
  <c r="AH18" i="8"/>
  <c r="AI18" i="8" s="1"/>
  <c r="AG18" i="8"/>
  <c r="AH17" i="8"/>
  <c r="AI17" i="8" s="1"/>
  <c r="AG17" i="8"/>
  <c r="AH16" i="8"/>
  <c r="AI16" i="8" s="1"/>
  <c r="AG16" i="8"/>
  <c r="AH15" i="8"/>
  <c r="AI15" i="8" s="1"/>
  <c r="AG15" i="8"/>
  <c r="AH14" i="8"/>
  <c r="AI14" i="8" s="1"/>
  <c r="AG14" i="8"/>
  <c r="AH13" i="8"/>
  <c r="AI13" i="8" s="1"/>
  <c r="AG13" i="8"/>
  <c r="AH12" i="8"/>
  <c r="AI12" i="8" s="1"/>
  <c r="AG12" i="8"/>
  <c r="AH11" i="8"/>
  <c r="AI11" i="8" s="1"/>
  <c r="AG11" i="8"/>
  <c r="AH10" i="8"/>
  <c r="AI10" i="8" s="1"/>
  <c r="AG10" i="8"/>
  <c r="AH9" i="8"/>
  <c r="AI9" i="8" s="1"/>
  <c r="AG9" i="8"/>
  <c r="AH8" i="8"/>
  <c r="AI8" i="8" s="1"/>
  <c r="AG8" i="8"/>
  <c r="AH7" i="8"/>
  <c r="AI7" i="8" s="1"/>
  <c r="AG7" i="8"/>
  <c r="AH6" i="8"/>
  <c r="AI6" i="8" s="1"/>
  <c r="AG6" i="8"/>
  <c r="AH5" i="8"/>
  <c r="AI5" i="8" s="1"/>
  <c r="AG5" i="8"/>
  <c r="AH4" i="8"/>
  <c r="AI4" i="8" s="1"/>
  <c r="AG4" i="8"/>
  <c r="AH3" i="8"/>
  <c r="AI3" i="8" s="1"/>
  <c r="AG3" i="8"/>
  <c r="AF97" i="8"/>
  <c r="AF96" i="8"/>
  <c r="AF95" i="8"/>
  <c r="AF94" i="8"/>
  <c r="AF93" i="8"/>
  <c r="AF92" i="8"/>
  <c r="AF91" i="8"/>
  <c r="AF90" i="8"/>
  <c r="AF89" i="8"/>
  <c r="AF88" i="8"/>
  <c r="AF87" i="8"/>
  <c r="AF86" i="8"/>
  <c r="AF85" i="8"/>
  <c r="AF84" i="8"/>
  <c r="AF83" i="8"/>
  <c r="AF82" i="8"/>
  <c r="AF81" i="8"/>
  <c r="AF80" i="8"/>
  <c r="AF79" i="8"/>
  <c r="AF78" i="8"/>
  <c r="AF77" i="8"/>
  <c r="AF76" i="8"/>
  <c r="AF75" i="8"/>
  <c r="AF74" i="8"/>
  <c r="AJ74" i="8" s="1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J24" i="8" s="1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4" i="8"/>
  <c r="AF3" i="8"/>
  <c r="AC97" i="8"/>
  <c r="AC96" i="8"/>
  <c r="AC95" i="8"/>
  <c r="AC94" i="8"/>
  <c r="AC93" i="8"/>
  <c r="AC92" i="8"/>
  <c r="AC91" i="8"/>
  <c r="AC90" i="8"/>
  <c r="AC89" i="8"/>
  <c r="AC88" i="8"/>
  <c r="AC87" i="8"/>
  <c r="AC86" i="8"/>
  <c r="AC85" i="8"/>
  <c r="AC84" i="8"/>
  <c r="AC83" i="8"/>
  <c r="AC82" i="8"/>
  <c r="AC81" i="8"/>
  <c r="AC80" i="8"/>
  <c r="AC79" i="8"/>
  <c r="AC78" i="8"/>
  <c r="AC77" i="8"/>
  <c r="AC76" i="8"/>
  <c r="AC75" i="8"/>
  <c r="AC74" i="8"/>
  <c r="AC73" i="8"/>
  <c r="AC72" i="8"/>
  <c r="AC71" i="8"/>
  <c r="AC70" i="8"/>
  <c r="AC69" i="8"/>
  <c r="AC68" i="8"/>
  <c r="AC67" i="8"/>
  <c r="AC66" i="8"/>
  <c r="AC65" i="8"/>
  <c r="AC64" i="8"/>
  <c r="AC63" i="8"/>
  <c r="AC62" i="8"/>
  <c r="AC61" i="8"/>
  <c r="AC60" i="8"/>
  <c r="AC59" i="8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Z3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W4" i="8"/>
  <c r="W3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AH38" i="7"/>
  <c r="AI38" i="7" s="1"/>
  <c r="AH37" i="7"/>
  <c r="AI37" i="7" s="1"/>
  <c r="AH36" i="7"/>
  <c r="AI36" i="7" s="1"/>
  <c r="AH35" i="7"/>
  <c r="AI35" i="7" s="1"/>
  <c r="AH34" i="7"/>
  <c r="AI34" i="7" s="1"/>
  <c r="AH33" i="7"/>
  <c r="AI33" i="7" s="1"/>
  <c r="AH32" i="7"/>
  <c r="AI32" i="7" s="1"/>
  <c r="AH31" i="7"/>
  <c r="AI31" i="7" s="1"/>
  <c r="AH30" i="7"/>
  <c r="AI30" i="7" s="1"/>
  <c r="AH29" i="7"/>
  <c r="AI29" i="7" s="1"/>
  <c r="AH28" i="7"/>
  <c r="AI28" i="7" s="1"/>
  <c r="AH27" i="7"/>
  <c r="AI27" i="7" s="1"/>
  <c r="AH26" i="7"/>
  <c r="AI26" i="7" s="1"/>
  <c r="AH25" i="7"/>
  <c r="AI25" i="7" s="1"/>
  <c r="AH24" i="7"/>
  <c r="AI24" i="7" s="1"/>
  <c r="AH23" i="7"/>
  <c r="AI23" i="7" s="1"/>
  <c r="AH22" i="7"/>
  <c r="AI22" i="7" s="1"/>
  <c r="AH21" i="7"/>
  <c r="AI21" i="7" s="1"/>
  <c r="AH20" i="7"/>
  <c r="AI20" i="7" s="1"/>
  <c r="AH19" i="7"/>
  <c r="AI19" i="7" s="1"/>
  <c r="AH18" i="7"/>
  <c r="AI18" i="7" s="1"/>
  <c r="AH17" i="7"/>
  <c r="AI17" i="7" s="1"/>
  <c r="AH16" i="7"/>
  <c r="AI16" i="7" s="1"/>
  <c r="AH15" i="7"/>
  <c r="AI15" i="7" s="1"/>
  <c r="AH14" i="7"/>
  <c r="AI14" i="7" s="1"/>
  <c r="AH13" i="7"/>
  <c r="AI13" i="7" s="1"/>
  <c r="AH12" i="7"/>
  <c r="AI12" i="7" s="1"/>
  <c r="AH11" i="7"/>
  <c r="AI11" i="7" s="1"/>
  <c r="AH10" i="7"/>
  <c r="AI10" i="7" s="1"/>
  <c r="AH9" i="7"/>
  <c r="AI9" i="7" s="1"/>
  <c r="AH8" i="7"/>
  <c r="AI8" i="7" s="1"/>
  <c r="AH7" i="7"/>
  <c r="AI7" i="7" s="1"/>
  <c r="AH6" i="7"/>
  <c r="AI6" i="7" s="1"/>
  <c r="AH5" i="7"/>
  <c r="AI5" i="7" s="1"/>
  <c r="AH4" i="7"/>
  <c r="AI4" i="7" s="1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G7" i="7"/>
  <c r="AG6" i="7"/>
  <c r="AG5" i="7"/>
  <c r="AG4" i="7"/>
  <c r="AG3" i="7"/>
  <c r="AF38" i="7"/>
  <c r="AJ38" i="7" s="1"/>
  <c r="AF37" i="7"/>
  <c r="AF36" i="7"/>
  <c r="AF35" i="7"/>
  <c r="AF34" i="7"/>
  <c r="AF33" i="7"/>
  <c r="AF32" i="7"/>
  <c r="AF31" i="7"/>
  <c r="AJ31" i="7" s="1"/>
  <c r="AF30" i="7"/>
  <c r="AF29" i="7"/>
  <c r="AF28" i="7"/>
  <c r="AF27" i="7"/>
  <c r="AF26" i="7"/>
  <c r="AF25" i="7"/>
  <c r="AF24" i="7"/>
  <c r="AF23" i="7"/>
  <c r="AJ23" i="7" s="1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F5" i="7"/>
  <c r="AF4" i="7"/>
  <c r="AF3" i="7"/>
  <c r="AJ3" i="7" s="1"/>
  <c r="AK3" i="7" s="1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AC5" i="7"/>
  <c r="AC4" i="7"/>
  <c r="AC3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4" i="7"/>
  <c r="Z3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AJ27" i="9" l="1"/>
  <c r="AJ20" i="9"/>
  <c r="AJ24" i="9"/>
  <c r="AJ36" i="9"/>
  <c r="AK36" i="9" s="1"/>
  <c r="AJ40" i="9"/>
  <c r="AJ48" i="9"/>
  <c r="AJ35" i="7"/>
  <c r="AK35" i="7" s="1"/>
  <c r="AJ33" i="8"/>
  <c r="AJ30" i="8"/>
  <c r="AK30" i="8" s="1"/>
  <c r="AJ66" i="8"/>
  <c r="AJ38" i="8"/>
  <c r="AJ78" i="8"/>
  <c r="AJ27" i="8"/>
  <c r="AK27" i="8" s="1"/>
  <c r="AJ43" i="8"/>
  <c r="AK43" i="8" s="1"/>
  <c r="AJ51" i="8"/>
  <c r="AK51" i="8" s="1"/>
  <c r="AJ63" i="8"/>
  <c r="AJ71" i="8"/>
  <c r="AK71" i="8" s="1"/>
  <c r="AJ75" i="8"/>
  <c r="AK75" i="8" s="1"/>
  <c r="AJ82" i="8"/>
  <c r="AK82" i="8" s="1"/>
  <c r="AJ28" i="8"/>
  <c r="AK28" i="8" s="1"/>
  <c r="AJ36" i="8"/>
  <c r="AK36" i="8" s="1"/>
  <c r="AJ40" i="8"/>
  <c r="AK40" i="8" s="1"/>
  <c r="AJ44" i="8"/>
  <c r="AK44" i="8" s="1"/>
  <c r="AJ64" i="8"/>
  <c r="AJ76" i="8"/>
  <c r="AK76" i="8" s="1"/>
  <c r="AJ34" i="8"/>
  <c r="AK34" i="8" s="1"/>
  <c r="AJ54" i="8"/>
  <c r="AK54" i="8" s="1"/>
  <c r="AJ37" i="8"/>
  <c r="AJ57" i="8"/>
  <c r="AK57" i="8" s="1"/>
  <c r="AJ65" i="8"/>
  <c r="AK65" i="8" s="1"/>
  <c r="AJ73" i="8"/>
  <c r="AJ11" i="7"/>
  <c r="AJ4" i="7"/>
  <c r="AJ8" i="7"/>
  <c r="AK8" i="7" s="1"/>
  <c r="AJ12" i="7"/>
  <c r="AJ16" i="7"/>
  <c r="AJ20" i="7"/>
  <c r="AK20" i="7" s="1"/>
  <c r="AJ28" i="7"/>
  <c r="AK28" i="7" s="1"/>
  <c r="AJ32" i="7"/>
  <c r="AJ36" i="7"/>
  <c r="AJ15" i="7"/>
  <c r="AJ27" i="7"/>
  <c r="AJ37" i="7"/>
  <c r="AK37" i="7" s="1"/>
  <c r="AJ5" i="7"/>
  <c r="AJ9" i="7"/>
  <c r="AJ13" i="7"/>
  <c r="AK13" i="7" s="1"/>
  <c r="AJ21" i="7"/>
  <c r="AK21" i="7" s="1"/>
  <c r="AJ25" i="7"/>
  <c r="AJ29" i="7"/>
  <c r="AK29" i="7" s="1"/>
  <c r="AJ6" i="7"/>
  <c r="AJ22" i="7"/>
  <c r="AK22" i="7" s="1"/>
  <c r="AJ26" i="7"/>
  <c r="AJ30" i="7"/>
  <c r="AK30" i="7" s="1"/>
  <c r="AJ34" i="7"/>
  <c r="AJ17" i="9"/>
  <c r="AK17" i="9" s="1"/>
  <c r="AJ29" i="9"/>
  <c r="AJ33" i="9"/>
  <c r="AJ28" i="9"/>
  <c r="AK28" i="9" s="1"/>
  <c r="AJ34" i="9"/>
  <c r="AJ46" i="9"/>
  <c r="AJ22" i="9"/>
  <c r="AJ35" i="9"/>
  <c r="AK35" i="9" s="1"/>
  <c r="AJ14" i="9"/>
  <c r="AK14" i="9" s="1"/>
  <c r="AJ32" i="9"/>
  <c r="AK32" i="9" s="1"/>
  <c r="AJ39" i="9"/>
  <c r="AK39" i="9" s="1"/>
  <c r="AK46" i="9"/>
  <c r="AJ5" i="9"/>
  <c r="AK5" i="9" s="1"/>
  <c r="AJ9" i="9"/>
  <c r="AJ13" i="9"/>
  <c r="AK13" i="9" s="1"/>
  <c r="AJ25" i="9"/>
  <c r="AK25" i="9" s="1"/>
  <c r="AK29" i="9"/>
  <c r="AK40" i="9"/>
  <c r="AJ43" i="9"/>
  <c r="AK43" i="9" s="1"/>
  <c r="AJ47" i="9"/>
  <c r="AK47" i="9" s="1"/>
  <c r="AJ10" i="9"/>
  <c r="AJ4" i="9"/>
  <c r="AK4" i="9" s="1"/>
  <c r="AJ8" i="9"/>
  <c r="AK8" i="9" s="1"/>
  <c r="AJ12" i="9"/>
  <c r="AK12" i="9" s="1"/>
  <c r="AJ16" i="9"/>
  <c r="AK16" i="9" s="1"/>
  <c r="AK20" i="9"/>
  <c r="AK22" i="9"/>
  <c r="AJ26" i="9"/>
  <c r="AK26" i="9" s="1"/>
  <c r="AJ30" i="9"/>
  <c r="AK30" i="9" s="1"/>
  <c r="AK33" i="9"/>
  <c r="AK37" i="9"/>
  <c r="AJ41" i="9"/>
  <c r="AK41" i="9" s="1"/>
  <c r="AK44" i="9"/>
  <c r="AK48" i="9"/>
  <c r="AJ6" i="9"/>
  <c r="AK6" i="9" s="1"/>
  <c r="AJ18" i="9"/>
  <c r="AK18" i="9" s="1"/>
  <c r="AJ3" i="9"/>
  <c r="AK3" i="9" s="1"/>
  <c r="AJ7" i="9"/>
  <c r="AK7" i="9" s="1"/>
  <c r="AJ11" i="9"/>
  <c r="AJ15" i="9"/>
  <c r="AK15" i="9" s="1"/>
  <c r="AJ19" i="9"/>
  <c r="AK19" i="9" s="1"/>
  <c r="AJ23" i="9"/>
  <c r="AK23" i="9" s="1"/>
  <c r="AJ31" i="9"/>
  <c r="AK31" i="9" s="1"/>
  <c r="AK34" i="9"/>
  <c r="AJ38" i="9"/>
  <c r="AK38" i="9" s="1"/>
  <c r="AJ42" i="9"/>
  <c r="AK42" i="9" s="1"/>
  <c r="AJ45" i="9"/>
  <c r="AJ49" i="9"/>
  <c r="AK49" i="9" s="1"/>
  <c r="AJ11" i="8"/>
  <c r="AK11" i="8" s="1"/>
  <c r="AJ22" i="8"/>
  <c r="AK22" i="8" s="1"/>
  <c r="AJ4" i="8"/>
  <c r="AK4" i="8" s="1"/>
  <c r="AJ8" i="8"/>
  <c r="AK8" i="8" s="1"/>
  <c r="AJ12" i="8"/>
  <c r="AK12" i="8" s="1"/>
  <c r="AJ16" i="8"/>
  <c r="AK16" i="8" s="1"/>
  <c r="AJ20" i="8"/>
  <c r="AK20" i="8" s="1"/>
  <c r="AJ23" i="8"/>
  <c r="AK23" i="8" s="1"/>
  <c r="AK66" i="8"/>
  <c r="AK74" i="8"/>
  <c r="AK78" i="8"/>
  <c r="AJ3" i="8"/>
  <c r="AK3" i="8" s="1"/>
  <c r="AJ15" i="8"/>
  <c r="AK15" i="8" s="1"/>
  <c r="AJ5" i="8"/>
  <c r="AK5" i="8" s="1"/>
  <c r="AJ9" i="8"/>
  <c r="AJ13" i="8"/>
  <c r="AK13" i="8" s="1"/>
  <c r="AJ17" i="8"/>
  <c r="AK17" i="8" s="1"/>
  <c r="AJ21" i="8"/>
  <c r="AK21" i="8" s="1"/>
  <c r="AK24" i="8"/>
  <c r="AJ7" i="8"/>
  <c r="AK7" i="8" s="1"/>
  <c r="AJ19" i="8"/>
  <c r="AK19" i="8" s="1"/>
  <c r="AJ6" i="8"/>
  <c r="AK6" i="8" s="1"/>
  <c r="AJ10" i="8"/>
  <c r="AK10" i="8" s="1"/>
  <c r="AJ14" i="8"/>
  <c r="AK14" i="8" s="1"/>
  <c r="AJ18" i="8"/>
  <c r="AK18" i="8" s="1"/>
  <c r="AJ25" i="8"/>
  <c r="AJ26" i="8"/>
  <c r="AK26" i="8" s="1"/>
  <c r="AK37" i="8"/>
  <c r="AJ47" i="8"/>
  <c r="AK47" i="8" s="1"/>
  <c r="AJ60" i="8"/>
  <c r="AK60" i="8" s="1"/>
  <c r="AJ70" i="8"/>
  <c r="AK70" i="8" s="1"/>
  <c r="AJ93" i="8"/>
  <c r="AK93" i="8" s="1"/>
  <c r="AJ42" i="8"/>
  <c r="AK42" i="8" s="1"/>
  <c r="AJ48" i="8"/>
  <c r="AK48" i="8" s="1"/>
  <c r="AJ52" i="8"/>
  <c r="AK52" i="8" s="1"/>
  <c r="AJ55" i="8"/>
  <c r="AK55" i="8" s="1"/>
  <c r="AJ58" i="8"/>
  <c r="AK58" i="8" s="1"/>
  <c r="AK63" i="8"/>
  <c r="AJ67" i="8"/>
  <c r="AK67" i="8" s="1"/>
  <c r="AJ79" i="8"/>
  <c r="AK79" i="8" s="1"/>
  <c r="AJ83" i="8"/>
  <c r="AK83" i="8" s="1"/>
  <c r="AJ87" i="8"/>
  <c r="AK87" i="8" s="1"/>
  <c r="AJ90" i="8"/>
  <c r="AK90" i="8" s="1"/>
  <c r="AJ94" i="8"/>
  <c r="AK94" i="8" s="1"/>
  <c r="AK33" i="8"/>
  <c r="AJ45" i="8"/>
  <c r="AK45" i="8" s="1"/>
  <c r="AJ62" i="8"/>
  <c r="AK62" i="8" s="1"/>
  <c r="AJ89" i="8"/>
  <c r="AK89" i="8" s="1"/>
  <c r="AJ31" i="8"/>
  <c r="AK31" i="8" s="1"/>
  <c r="AJ35" i="8"/>
  <c r="AK35" i="8" s="1"/>
  <c r="AJ39" i="8"/>
  <c r="AK39" i="8" s="1"/>
  <c r="AJ46" i="8"/>
  <c r="AK46" i="8" s="1"/>
  <c r="AJ49" i="8"/>
  <c r="AK49" i="8" s="1"/>
  <c r="AJ59" i="8"/>
  <c r="AK59" i="8" s="1"/>
  <c r="AJ61" i="8"/>
  <c r="AK61" i="8" s="1"/>
  <c r="AK64" i="8"/>
  <c r="AJ68" i="8"/>
  <c r="AK68" i="8" s="1"/>
  <c r="AJ72" i="8"/>
  <c r="AK72" i="8" s="1"/>
  <c r="AJ80" i="8"/>
  <c r="AK80" i="8" s="1"/>
  <c r="AJ84" i="8"/>
  <c r="AK84" i="8" s="1"/>
  <c r="AJ91" i="8"/>
  <c r="AK91" i="8" s="1"/>
  <c r="AJ95" i="8"/>
  <c r="AK95" i="8" s="1"/>
  <c r="AJ29" i="8"/>
  <c r="AK29" i="8" s="1"/>
  <c r="AJ41" i="8"/>
  <c r="AK41" i="8" s="1"/>
  <c r="AJ86" i="8"/>
  <c r="AK86" i="8" s="1"/>
  <c r="AJ97" i="8"/>
  <c r="AK97" i="8" s="1"/>
  <c r="AJ32" i="8"/>
  <c r="AK32" i="8" s="1"/>
  <c r="AJ50" i="8"/>
  <c r="AK50" i="8" s="1"/>
  <c r="AJ53" i="8"/>
  <c r="AK53" i="8" s="1"/>
  <c r="AJ56" i="8"/>
  <c r="AK56" i="8" s="1"/>
  <c r="AJ69" i="8"/>
  <c r="AK69" i="8" s="1"/>
  <c r="AK73" i="8"/>
  <c r="AJ77" i="8"/>
  <c r="AK77" i="8" s="1"/>
  <c r="AJ81" i="8"/>
  <c r="AK81" i="8" s="1"/>
  <c r="AJ85" i="8"/>
  <c r="AK85" i="8" s="1"/>
  <c r="AJ88" i="8"/>
  <c r="AK88" i="8" s="1"/>
  <c r="AJ92" i="8"/>
  <c r="AK92" i="8" s="1"/>
  <c r="AJ96" i="8"/>
  <c r="AK96" i="8" s="1"/>
  <c r="AK26" i="7"/>
  <c r="AK5" i="7"/>
  <c r="AK9" i="7"/>
  <c r="AK23" i="7"/>
  <c r="AJ7" i="7"/>
  <c r="AJ10" i="7"/>
  <c r="AK10" i="7" s="1"/>
  <c r="AJ17" i="7"/>
  <c r="AK17" i="7" s="1"/>
  <c r="AJ24" i="7"/>
  <c r="AK24" i="7" s="1"/>
  <c r="AJ33" i="7"/>
  <c r="AK38" i="7"/>
  <c r="AK11" i="7"/>
  <c r="AK36" i="7"/>
  <c r="AJ19" i="7"/>
  <c r="AK19" i="7" s="1"/>
  <c r="AK4" i="7"/>
  <c r="AJ14" i="7"/>
  <c r="AK14" i="7" s="1"/>
  <c r="AJ18" i="7"/>
  <c r="AK18" i="7" s="1"/>
  <c r="AK34" i="7"/>
  <c r="AK31" i="7"/>
  <c r="AK16" i="7"/>
  <c r="AK27" i="7"/>
  <c r="AG4" i="6"/>
  <c r="AG5" i="6"/>
  <c r="AG6" i="6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3" i="6"/>
  <c r="AH4" i="6"/>
  <c r="AI4" i="6" s="1"/>
  <c r="AH5" i="6"/>
  <c r="AI5" i="6" s="1"/>
  <c r="AH6" i="6"/>
  <c r="AI6" i="6" s="1"/>
  <c r="AH7" i="6"/>
  <c r="AI7" i="6" s="1"/>
  <c r="AH8" i="6"/>
  <c r="AI8" i="6" s="1"/>
  <c r="AH9" i="6"/>
  <c r="AI9" i="6" s="1"/>
  <c r="AH10" i="6"/>
  <c r="AI10" i="6" s="1"/>
  <c r="AH11" i="6"/>
  <c r="AI11" i="6" s="1"/>
  <c r="AH12" i="6"/>
  <c r="AI12" i="6" s="1"/>
  <c r="AH13" i="6"/>
  <c r="AI13" i="6" s="1"/>
  <c r="AH14" i="6"/>
  <c r="AI14" i="6" s="1"/>
  <c r="AH15" i="6"/>
  <c r="AI15" i="6" s="1"/>
  <c r="AH16" i="6"/>
  <c r="AI16" i="6" s="1"/>
  <c r="AH17" i="6"/>
  <c r="AI17" i="6" s="1"/>
  <c r="AH18" i="6"/>
  <c r="AI18" i="6" s="1"/>
  <c r="AH19" i="6"/>
  <c r="AI19" i="6" s="1"/>
  <c r="AH20" i="6"/>
  <c r="AI20" i="6" s="1"/>
  <c r="AH21" i="6"/>
  <c r="AI21" i="6" s="1"/>
  <c r="AH22" i="6"/>
  <c r="AI22" i="6" s="1"/>
  <c r="AH23" i="6"/>
  <c r="AI23" i="6" s="1"/>
  <c r="AH24" i="6"/>
  <c r="AI24" i="6" s="1"/>
  <c r="AH25" i="6"/>
  <c r="AI25" i="6" s="1"/>
  <c r="AH26" i="6"/>
  <c r="AI26" i="6" s="1"/>
  <c r="AH27" i="6"/>
  <c r="AI27" i="6" s="1"/>
  <c r="AH28" i="6"/>
  <c r="AI28" i="6" s="1"/>
  <c r="AH29" i="6"/>
  <c r="AI29" i="6" s="1"/>
  <c r="AH30" i="6"/>
  <c r="AI30" i="6" s="1"/>
  <c r="AH31" i="6"/>
  <c r="AI31" i="6" s="1"/>
  <c r="AH32" i="6"/>
  <c r="AI32" i="6" s="1"/>
  <c r="AH33" i="6"/>
  <c r="AI33" i="6" s="1"/>
  <c r="AH34" i="6"/>
  <c r="AI34" i="6" s="1"/>
  <c r="AH35" i="6"/>
  <c r="AI35" i="6" s="1"/>
  <c r="AH36" i="6"/>
  <c r="AI36" i="6" s="1"/>
  <c r="AH37" i="6"/>
  <c r="AI37" i="6" s="1"/>
  <c r="AH38" i="6"/>
  <c r="AI38" i="6" s="1"/>
  <c r="AH39" i="6"/>
  <c r="AI39" i="6" s="1"/>
  <c r="AH40" i="6"/>
  <c r="AI40" i="6" s="1"/>
  <c r="AH41" i="6"/>
  <c r="AI41" i="6" s="1"/>
  <c r="AH42" i="6"/>
  <c r="AI42" i="6" s="1"/>
  <c r="AH43" i="6"/>
  <c r="AI43" i="6" s="1"/>
  <c r="AH44" i="6"/>
  <c r="AI44" i="6" s="1"/>
  <c r="AH45" i="6"/>
  <c r="AI45" i="6" s="1"/>
  <c r="AH46" i="6"/>
  <c r="AI46" i="6" s="1"/>
  <c r="AH47" i="6"/>
  <c r="AI47" i="6" s="1"/>
  <c r="AH48" i="6"/>
  <c r="AI48" i="6" s="1"/>
  <c r="AH49" i="6"/>
  <c r="AI49" i="6" s="1"/>
  <c r="AH50" i="6"/>
  <c r="AI50" i="6" s="1"/>
  <c r="AH51" i="6"/>
  <c r="AI51" i="6" s="1"/>
  <c r="AH52" i="6"/>
  <c r="AI52" i="6" s="1"/>
  <c r="AH53" i="6"/>
  <c r="AI53" i="6" s="1"/>
  <c r="AH54" i="6"/>
  <c r="AI54" i="6" s="1"/>
  <c r="AH55" i="6"/>
  <c r="AI55" i="6" s="1"/>
  <c r="AH56" i="6"/>
  <c r="AI56" i="6" s="1"/>
  <c r="AH57" i="6"/>
  <c r="AI57" i="6" s="1"/>
  <c r="AH58" i="6"/>
  <c r="AI58" i="6" s="1"/>
  <c r="AH59" i="6"/>
  <c r="AI59" i="6" s="1"/>
  <c r="AH60" i="6"/>
  <c r="AI60" i="6" s="1"/>
  <c r="AH61" i="6"/>
  <c r="AI61" i="6" s="1"/>
  <c r="AH62" i="6"/>
  <c r="AI62" i="6" s="1"/>
  <c r="AH63" i="6"/>
  <c r="AI63" i="6" s="1"/>
  <c r="AH64" i="6"/>
  <c r="AI64" i="6" s="1"/>
  <c r="AH65" i="6"/>
  <c r="AI65" i="6" s="1"/>
  <c r="AH66" i="6"/>
  <c r="AI66" i="6" s="1"/>
  <c r="AH67" i="6"/>
  <c r="AI67" i="6" s="1"/>
  <c r="AH68" i="6"/>
  <c r="AI68" i="6" s="1"/>
  <c r="AH69" i="6"/>
  <c r="AI69" i="6" s="1"/>
  <c r="AH70" i="6"/>
  <c r="AI70" i="6" s="1"/>
  <c r="AH71" i="6"/>
  <c r="AI71" i="6" s="1"/>
  <c r="AH72" i="6"/>
  <c r="AI72" i="6" s="1"/>
  <c r="AH73" i="6"/>
  <c r="AI73" i="6" s="1"/>
  <c r="AH74" i="6"/>
  <c r="AI74" i="6" s="1"/>
  <c r="AH75" i="6"/>
  <c r="AI75" i="6" s="1"/>
  <c r="AH76" i="6"/>
  <c r="AI76" i="6" s="1"/>
  <c r="AH77" i="6"/>
  <c r="AI77" i="6" s="1"/>
  <c r="AH78" i="6"/>
  <c r="AI78" i="6" s="1"/>
  <c r="AH79" i="6"/>
  <c r="AI79" i="6" s="1"/>
  <c r="AH80" i="6"/>
  <c r="AI80" i="6" s="1"/>
  <c r="AH81" i="6"/>
  <c r="AI81" i="6" s="1"/>
  <c r="AH82" i="6"/>
  <c r="AI82" i="6" s="1"/>
  <c r="AH83" i="6"/>
  <c r="AI83" i="6" s="1"/>
  <c r="AH84" i="6"/>
  <c r="AI84" i="6" s="1"/>
  <c r="AH85" i="6"/>
  <c r="AI85" i="6" s="1"/>
  <c r="AH86" i="6"/>
  <c r="AI86" i="6" s="1"/>
  <c r="AH87" i="6"/>
  <c r="AI87" i="6" s="1"/>
  <c r="AH88" i="6"/>
  <c r="AI88" i="6" s="1"/>
  <c r="AH89" i="6"/>
  <c r="AI89" i="6" s="1"/>
  <c r="AH90" i="6"/>
  <c r="AI90" i="6" s="1"/>
  <c r="AH91" i="6"/>
  <c r="AI91" i="6" s="1"/>
  <c r="AH92" i="6"/>
  <c r="AI92" i="6" s="1"/>
  <c r="AH93" i="6"/>
  <c r="AI93" i="6" s="1"/>
  <c r="AH94" i="6"/>
  <c r="AI94" i="6" s="1"/>
  <c r="AH95" i="6"/>
  <c r="AI95" i="6" s="1"/>
  <c r="AH96" i="6"/>
  <c r="AI96" i="6" s="1"/>
  <c r="AH97" i="6"/>
  <c r="AI97" i="6" s="1"/>
  <c r="AI3" i="6"/>
  <c r="AF97" i="6"/>
  <c r="AF96" i="6"/>
  <c r="AF95" i="6"/>
  <c r="AF94" i="6"/>
  <c r="AF93" i="6"/>
  <c r="AF92" i="6"/>
  <c r="AF91" i="6"/>
  <c r="AF90" i="6"/>
  <c r="AF89" i="6"/>
  <c r="AF88" i="6"/>
  <c r="AF87" i="6"/>
  <c r="AF86" i="6"/>
  <c r="AF85" i="6"/>
  <c r="AF84" i="6"/>
  <c r="AF83" i="6"/>
  <c r="AF82" i="6"/>
  <c r="AJ82" i="6" s="1"/>
  <c r="AF81" i="6"/>
  <c r="AJ81" i="6" s="1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F5" i="6"/>
  <c r="AF4" i="6"/>
  <c r="AF3" i="6"/>
  <c r="AC97" i="6"/>
  <c r="AC96" i="6"/>
  <c r="AC95" i="6"/>
  <c r="AC94" i="6"/>
  <c r="AC93" i="6"/>
  <c r="AC92" i="6"/>
  <c r="AC91" i="6"/>
  <c r="AC90" i="6"/>
  <c r="AC89" i="6"/>
  <c r="AC88" i="6"/>
  <c r="AC87" i="6"/>
  <c r="AC86" i="6"/>
  <c r="AC85" i="6"/>
  <c r="AC84" i="6"/>
  <c r="AC83" i="6"/>
  <c r="AC82" i="6"/>
  <c r="AC81" i="6"/>
  <c r="AC80" i="6"/>
  <c r="AC79" i="6"/>
  <c r="AC78" i="6"/>
  <c r="AC77" i="6"/>
  <c r="AC76" i="6"/>
  <c r="AC75" i="6"/>
  <c r="AC74" i="6"/>
  <c r="AC73" i="6"/>
  <c r="AC72" i="6"/>
  <c r="AC71" i="6"/>
  <c r="AC70" i="6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C3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W3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3" i="6"/>
  <c r="AJ29" i="6" l="1"/>
  <c r="AJ12" i="6"/>
  <c r="AJ14" i="6"/>
  <c r="AJ22" i="6"/>
  <c r="AJ33" i="6"/>
  <c r="AJ41" i="6"/>
  <c r="AK41" i="6" s="1"/>
  <c r="AJ77" i="6"/>
  <c r="AK77" i="6" s="1"/>
  <c r="AJ89" i="6"/>
  <c r="AK89" i="6" s="1"/>
  <c r="AJ19" i="6"/>
  <c r="AJ42" i="6"/>
  <c r="AK42" i="6" s="1"/>
  <c r="AJ70" i="6"/>
  <c r="AJ71" i="6"/>
  <c r="AK71" i="6" s="1"/>
  <c r="AJ8" i="6"/>
  <c r="AJ23" i="6"/>
  <c r="AK23" i="6" s="1"/>
  <c r="AJ27" i="6"/>
  <c r="AJ35" i="6"/>
  <c r="AJ39" i="6"/>
  <c r="AK39" i="6" s="1"/>
  <c r="AJ43" i="6"/>
  <c r="AK43" i="6" s="1"/>
  <c r="AJ67" i="6"/>
  <c r="AJ95" i="6"/>
  <c r="AJ18" i="6"/>
  <c r="AJ25" i="6"/>
  <c r="AK25" i="6" s="1"/>
  <c r="AJ49" i="6"/>
  <c r="AK49" i="6" s="1"/>
  <c r="AJ65" i="6"/>
  <c r="AK65" i="6" s="1"/>
  <c r="AJ34" i="6"/>
  <c r="AK34" i="6" s="1"/>
  <c r="AJ30" i="6"/>
  <c r="AK30" i="6" s="1"/>
  <c r="AJ62" i="6"/>
  <c r="AJ66" i="6"/>
  <c r="AJ78" i="6"/>
  <c r="AK78" i="6" s="1"/>
  <c r="AJ24" i="6"/>
  <c r="AK24" i="6" s="1"/>
  <c r="AJ32" i="6"/>
  <c r="AJ48" i="6"/>
  <c r="AK48" i="6" s="1"/>
  <c r="AJ52" i="6"/>
  <c r="AK52" i="6" s="1"/>
  <c r="AJ64" i="6"/>
  <c r="AK64" i="6" s="1"/>
  <c r="AJ72" i="6"/>
  <c r="AK81" i="6"/>
  <c r="AK82" i="6"/>
  <c r="AK62" i="6"/>
  <c r="AJ96" i="6"/>
  <c r="AK96" i="6" s="1"/>
  <c r="AJ11" i="6"/>
  <c r="AJ36" i="6"/>
  <c r="AK36" i="6" s="1"/>
  <c r="AK67" i="6"/>
  <c r="AJ87" i="6"/>
  <c r="AK87" i="6" s="1"/>
  <c r="AJ6" i="6"/>
  <c r="AK6" i="6" s="1"/>
  <c r="AJ28" i="6"/>
  <c r="AK28" i="6" s="1"/>
  <c r="AJ51" i="6"/>
  <c r="AK51" i="6" s="1"/>
  <c r="AK66" i="6"/>
  <c r="AJ3" i="6"/>
  <c r="AK33" i="6"/>
  <c r="AJ40" i="6"/>
  <c r="AK40" i="6" s="1"/>
  <c r="AJ55" i="6"/>
  <c r="AK55" i="6" s="1"/>
  <c r="AJ88" i="6"/>
  <c r="AK88" i="6" s="1"/>
  <c r="AK72" i="6"/>
  <c r="AJ7" i="6"/>
  <c r="AK7" i="6" s="1"/>
  <c r="AK19" i="6"/>
  <c r="AK29" i="6"/>
  <c r="AJ80" i="6"/>
  <c r="AK80" i="6" s="1"/>
  <c r="AJ90" i="6"/>
  <c r="AK90" i="6" s="1"/>
  <c r="AJ47" i="6"/>
  <c r="AK47" i="6" s="1"/>
  <c r="AJ57" i="6"/>
  <c r="AK57" i="6" s="1"/>
  <c r="AJ61" i="6"/>
  <c r="AK61" i="6" s="1"/>
  <c r="AK70" i="6"/>
  <c r="AJ79" i="6"/>
  <c r="AK79" i="6" s="1"/>
  <c r="AJ86" i="6"/>
  <c r="AK86" i="6" s="1"/>
  <c r="AJ97" i="6"/>
  <c r="AK97" i="6" s="1"/>
  <c r="AJ4" i="6"/>
  <c r="AJ16" i="6"/>
  <c r="AK16" i="6" s="1"/>
  <c r="AJ20" i="6"/>
  <c r="AK20" i="6" s="1"/>
  <c r="AJ26" i="6"/>
  <c r="AK26" i="6" s="1"/>
  <c r="AJ37" i="6"/>
  <c r="AK37" i="6" s="1"/>
  <c r="AJ45" i="6"/>
  <c r="AK45" i="6" s="1"/>
  <c r="AJ53" i="6"/>
  <c r="AK53" i="6" s="1"/>
  <c r="AJ68" i="6"/>
  <c r="AK68" i="6" s="1"/>
  <c r="AJ85" i="6"/>
  <c r="AK85" i="6" s="1"/>
  <c r="AJ91" i="6"/>
  <c r="AK91" i="6" s="1"/>
  <c r="AJ76" i="6"/>
  <c r="AK76" i="6" s="1"/>
  <c r="AJ92" i="6"/>
  <c r="AK92" i="6" s="1"/>
  <c r="AJ60" i="6"/>
  <c r="AK60" i="6" s="1"/>
  <c r="AJ15" i="6"/>
  <c r="AJ44" i="6"/>
  <c r="AK44" i="6" s="1"/>
  <c r="AJ58" i="6"/>
  <c r="AK58" i="6" s="1"/>
  <c r="AJ75" i="6"/>
  <c r="AK75" i="6" s="1"/>
  <c r="AJ84" i="6"/>
  <c r="AK84" i="6" s="1"/>
  <c r="AJ94" i="6"/>
  <c r="AJ10" i="6"/>
  <c r="AJ54" i="6"/>
  <c r="AK54" i="6" s="1"/>
  <c r="AJ74" i="6"/>
  <c r="AK74" i="6" s="1"/>
  <c r="AJ83" i="6"/>
  <c r="AK83" i="6" s="1"/>
  <c r="AJ93" i="6"/>
  <c r="AK93" i="6" s="1"/>
  <c r="AJ5" i="6"/>
  <c r="AJ9" i="6"/>
  <c r="AJ13" i="6"/>
  <c r="AJ17" i="6"/>
  <c r="AK17" i="6" s="1"/>
  <c r="AJ21" i="6"/>
  <c r="AK21" i="6" s="1"/>
  <c r="AK27" i="6"/>
  <c r="AJ31" i="6"/>
  <c r="AK31" i="6" s="1"/>
  <c r="AJ38" i="6"/>
  <c r="AK38" i="6" s="1"/>
  <c r="AJ46" i="6"/>
  <c r="AK46" i="6" s="1"/>
  <c r="AJ50" i="6"/>
  <c r="AK50" i="6" s="1"/>
  <c r="AJ56" i="6"/>
  <c r="AK56" i="6" s="1"/>
  <c r="AJ59" i="6"/>
  <c r="AK59" i="6" s="1"/>
  <c r="AJ63" i="6"/>
  <c r="AK63" i="6" s="1"/>
  <c r="AJ69" i="6"/>
  <c r="AK69" i="6" s="1"/>
  <c r="AJ73" i="6"/>
  <c r="AK73" i="6" s="1"/>
</calcChain>
</file>

<file path=xl/sharedStrings.xml><?xml version="1.0" encoding="utf-8"?>
<sst xmlns="http://schemas.openxmlformats.org/spreadsheetml/2006/main" count="520" uniqueCount="164">
  <si>
    <t>مجموعة المهن</t>
  </si>
  <si>
    <t>التخصص</t>
  </si>
  <si>
    <t>تعليمية</t>
  </si>
  <si>
    <t>فيزياء</t>
  </si>
  <si>
    <t>طبية</t>
  </si>
  <si>
    <t>هندسية</t>
  </si>
  <si>
    <t>الهندسة الانشائية (الجامعيون)</t>
  </si>
  <si>
    <t>الهندسة الطبية الحيوية ( من شعبة الهندسة الكهربائية )</t>
  </si>
  <si>
    <t>هندسة الالكتروميكانيك ( من شعبة الهندسة الكهربائية )</t>
  </si>
  <si>
    <t>هندسة البيئة ( من شعبة الهندسة الكيماوية )</t>
  </si>
  <si>
    <t>هندسة التحكم الآلي ( من شعبة الهندسة الكهربائية )</t>
  </si>
  <si>
    <t>هندسة السلامة العامة ( من شعبة الهندسة الميكانيكية )</t>
  </si>
  <si>
    <t>هندسة المواد ( من شعبة الهندسة الميكانيكية )</t>
  </si>
  <si>
    <t>هندسة الميكاترونكس ( من شعبة الهندسة الكهربائية )</t>
  </si>
  <si>
    <t>هندسة الميكاترونكس ( من شعبة الهندسة الميكانيكية )</t>
  </si>
  <si>
    <t>هندسة انشاءات المباني (الجامعيون)</t>
  </si>
  <si>
    <t>تجارية ومالية</t>
  </si>
  <si>
    <t>علوم مصرفية ومالية</t>
  </si>
  <si>
    <t>إدارية</t>
  </si>
  <si>
    <t>حساب كميات (دبلوم كليات مجتمع)</t>
  </si>
  <si>
    <t xml:space="preserve">مخزون طلبات التوظيف  التراكمي </t>
  </si>
  <si>
    <t>تصنيف التخصص</t>
  </si>
  <si>
    <t>هندسة الطاقة المتجددة(جامعيون)</t>
  </si>
  <si>
    <t>النسبة (معين / متقدم)</t>
  </si>
  <si>
    <t>مجموع المعينين (2012-2021)</t>
  </si>
  <si>
    <t>متوسط عدد المعينين 
(2012-2021)</t>
  </si>
  <si>
    <t>متوسط نسبة التعيين (2012-2021)</t>
  </si>
  <si>
    <t>كيمياء</t>
  </si>
  <si>
    <t xml:space="preserve">احياء </t>
  </si>
  <si>
    <t>اللغة الانجليزية وآدابها</t>
  </si>
  <si>
    <t xml:space="preserve">اللغة العربية وآدابها </t>
  </si>
  <si>
    <t xml:space="preserve">تاريخ </t>
  </si>
  <si>
    <t xml:space="preserve">تربية ابتدائية وطفل </t>
  </si>
  <si>
    <t xml:space="preserve">تربية خاصة وتأهيل </t>
  </si>
  <si>
    <t>تربية رياضية</t>
  </si>
  <si>
    <t xml:space="preserve">تربية مهنية </t>
  </si>
  <si>
    <t>تربية وتعليم</t>
  </si>
  <si>
    <t xml:space="preserve">جغرافيا </t>
  </si>
  <si>
    <t xml:space="preserve">جيولوجيا (علوم الأرض) </t>
  </si>
  <si>
    <t xml:space="preserve">رياضيات </t>
  </si>
  <si>
    <t>شريعةودراسات اسلاميه</t>
  </si>
  <si>
    <t>علم اجتماع</t>
  </si>
  <si>
    <t>علم نفس وارشاد</t>
  </si>
  <si>
    <t>فنون جميلة</t>
  </si>
  <si>
    <t>لغات اجنبية</t>
  </si>
  <si>
    <t>مكتبات وتوثيق+مصادر تعليميةومكتبات</t>
  </si>
  <si>
    <t xml:space="preserve">اشعة (تصوير اشعاعي) </t>
  </si>
  <si>
    <t>العلاج الوظيفي</t>
  </si>
  <si>
    <t>تخدير وانعاش</t>
  </si>
  <si>
    <t>تقنيات حيوية</t>
  </si>
  <si>
    <t xml:space="preserve">تمريض </t>
  </si>
  <si>
    <t>صحه عامه</t>
  </si>
  <si>
    <t xml:space="preserve">صيدله </t>
  </si>
  <si>
    <t>طب</t>
  </si>
  <si>
    <t>طب اسنان</t>
  </si>
  <si>
    <t>طب بيطري</t>
  </si>
  <si>
    <t>علاج طبيعي (معالجة حكمية وتأهيل)</t>
  </si>
  <si>
    <t xml:space="preserve">علوم طب اسنان مساندة (ليس طب اسنان) </t>
  </si>
  <si>
    <t>مختبرات وتحاليل طبية</t>
  </si>
  <si>
    <t>نظارات طبية وفحص نظر</t>
  </si>
  <si>
    <t>الابنية والانشاءات (الجامعيون)</t>
  </si>
  <si>
    <t xml:space="preserve">اقتصاد وارشاد زراعي </t>
  </si>
  <si>
    <t xml:space="preserve">الاراضي والمياه والبيئة </t>
  </si>
  <si>
    <t xml:space="preserve">الهندسة الالكترونية </t>
  </si>
  <si>
    <t xml:space="preserve">الهندسة الانشائية والجسور </t>
  </si>
  <si>
    <t>الهندسة الصناعية</t>
  </si>
  <si>
    <t>الهندسة الكهربائية</t>
  </si>
  <si>
    <t xml:space="preserve">الهندسة الكيماوية </t>
  </si>
  <si>
    <t xml:space="preserve">الهندسة المدنية </t>
  </si>
  <si>
    <t xml:space="preserve">الهندسة المعمارية </t>
  </si>
  <si>
    <t xml:space="preserve">الهندسة الميكانيكية </t>
  </si>
  <si>
    <t>انتاج حيواني</t>
  </si>
  <si>
    <t xml:space="preserve">انتاج حيواني وصحة الحيوان </t>
  </si>
  <si>
    <t xml:space="preserve">انتاج نباتي </t>
  </si>
  <si>
    <t>تغذية وتصنيع غذائي</t>
  </si>
  <si>
    <t>غابات ومراعي</t>
  </si>
  <si>
    <t>وقاية نباتية</t>
  </si>
  <si>
    <t xml:space="preserve">هندسة الاتصالات </t>
  </si>
  <si>
    <t xml:space="preserve">هندسة الانتاج الصناعي </t>
  </si>
  <si>
    <t xml:space="preserve">هندسة الآلات الزراعية </t>
  </si>
  <si>
    <t>هندسة البيئة والمياه والسلامة الصناعية</t>
  </si>
  <si>
    <t>هندسة التربة</t>
  </si>
  <si>
    <t xml:space="preserve">هندسة التعدين </t>
  </si>
  <si>
    <t>هندسة التكييف والتبريد والتدفئة والتهوية</t>
  </si>
  <si>
    <t>هندسة الحاسبات الالكترونية</t>
  </si>
  <si>
    <t>هندسة الري</t>
  </si>
  <si>
    <t>هندسة السيارات</t>
  </si>
  <si>
    <t xml:space="preserve">هندسة الطرق </t>
  </si>
  <si>
    <t xml:space="preserve">هندسة الطيران </t>
  </si>
  <si>
    <t xml:space="preserve">هندسة القوى </t>
  </si>
  <si>
    <t>هندسة القوى والآلات الحرارية</t>
  </si>
  <si>
    <t xml:space="preserve">هندسة المساحة </t>
  </si>
  <si>
    <t>هندسة المياه</t>
  </si>
  <si>
    <t>هندسة تكنولوجيا الصناعات الكيماوية</t>
  </si>
  <si>
    <t>هندسة طرق وسكك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</si>
  <si>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</si>
  <si>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</si>
  <si>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</si>
  <si>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</si>
  <si>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</si>
  <si>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</si>
  <si>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</si>
  <si>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</si>
  <si>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</si>
  <si>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</si>
  <si>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متقدم</t>
  </si>
  <si>
    <t>معين</t>
  </si>
  <si>
    <t>اقتصاد</t>
  </si>
  <si>
    <t xml:space="preserve">النقل البحري والتجاري </t>
  </si>
  <si>
    <t xml:space="preserve">تأمين </t>
  </si>
  <si>
    <t xml:space="preserve">تسويق </t>
  </si>
  <si>
    <t>سياحه وعلوم سياحيه</t>
  </si>
  <si>
    <t>محاسبة</t>
  </si>
  <si>
    <t xml:space="preserve">ادارة اعمال </t>
  </si>
  <si>
    <t xml:space="preserve">ادارة فنادق (عام) </t>
  </si>
  <si>
    <t>ادارة مستشفيات</t>
  </si>
  <si>
    <t xml:space="preserve">ادارةالمكاتب والمعلومات </t>
  </si>
  <si>
    <t xml:space="preserve">بيئة ودراسات بيئية(علوم البيئة) </t>
  </si>
  <si>
    <t>صحافه واعلام</t>
  </si>
  <si>
    <t xml:space="preserve">علوم اداريه </t>
  </si>
  <si>
    <t xml:space="preserve">علوم سياسيه </t>
  </si>
  <si>
    <t>نظم المعلومات الادارية</t>
  </si>
  <si>
    <t>أخرى</t>
  </si>
  <si>
    <t>اثار</t>
  </si>
  <si>
    <t xml:space="preserve">احصاء </t>
  </si>
  <si>
    <t>حقوق</t>
  </si>
  <si>
    <t xml:space="preserve">علوم الحاسب الالي </t>
  </si>
  <si>
    <t xml:space="preserve">اجتماعيات </t>
  </si>
  <si>
    <t>خياطة/تصميم الازياء وتصنيع الملابس</t>
  </si>
  <si>
    <t>مختبرات صناعية ومدرسية</t>
  </si>
  <si>
    <t xml:space="preserve">احصاء وسجل طبي وسكرتاريا طبية </t>
  </si>
  <si>
    <t>هندسة تركيز الخامات ( من شعبة الهندسة الكيماوية )</t>
  </si>
  <si>
    <t>هندسة الاتمتة والنظم</t>
  </si>
  <si>
    <t xml:space="preserve">هندسة التعليم الصناعي </t>
  </si>
  <si>
    <t xml:space="preserve">هندسة الحفر </t>
  </si>
  <si>
    <t>هندسة الطاقة</t>
  </si>
  <si>
    <t xml:space="preserve">سلامة مهنية </t>
  </si>
  <si>
    <t>اقتصاد منزلي</t>
  </si>
  <si>
    <t xml:space="preserve">تجميل </t>
  </si>
  <si>
    <t>علوم عامةوطبيعية</t>
  </si>
  <si>
    <t xml:space="preserve">معلم صف - حاسوب </t>
  </si>
  <si>
    <t>السمع والنطق</t>
  </si>
  <si>
    <t xml:space="preserve">قباله </t>
  </si>
  <si>
    <t>اقتصاد وادارة الاعمال الزراعية</t>
  </si>
  <si>
    <t>الهندسة الجيولوجية</t>
  </si>
  <si>
    <t xml:space="preserve">الهندسة الزراعية / ري </t>
  </si>
  <si>
    <t>تربة وري</t>
  </si>
  <si>
    <t xml:space="preserve">موارد مائية وبيئة </t>
  </si>
  <si>
    <t>نبات زينة وتنسيق</t>
  </si>
  <si>
    <t>هندسة ادارة مشاريع مدنية</t>
  </si>
  <si>
    <t>هندسة المرور</t>
  </si>
  <si>
    <t xml:space="preserve">هندسة المواصلات </t>
  </si>
  <si>
    <t xml:space="preserve">هندسة تخطيط المدن </t>
  </si>
  <si>
    <t xml:space="preserve">تخطيط </t>
  </si>
  <si>
    <t xml:space="preserve">التعقيم </t>
  </si>
  <si>
    <t>هندسة الصيانة والتشغيل</t>
  </si>
  <si>
    <t>هندسة تكنولوجيا المياه</t>
  </si>
  <si>
    <t>مؤشرات العرض والطلب دبلوم ذكور/محافظة المفرق</t>
  </si>
  <si>
    <t>مؤشرات العرض والطلب بكالوريوس ذكور/محافظة المفرق</t>
  </si>
  <si>
    <t>مؤشرات العرض والطلب بكالوريوس اناث /محافظة المفرق</t>
  </si>
  <si>
    <t>مؤشرات العرض والطلب دبلوم اناث/محافظة المفرق</t>
  </si>
  <si>
    <t>مطلوب</t>
  </si>
  <si>
    <t>راكد</t>
  </si>
  <si>
    <t>مشبع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</si>
</sst>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3" borderId="1" xfId="0" applyFont="1" applyFill="1" applyBorder="1" applyAlignment="1">
      <alignment horizontal="center" vertical="center" wrapText="1" readingOrder="2"/>
    </xf>
    <xf numFmtId="9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7"/>
  <sheetViews>
    <sheetView rightToLeft="1" tabSelected="1" workbookViewId="0">
      <selection sqref="A1:A2"/>
    </sheetView>
  </sheetViews>
  <sheetFormatPr defaultRowHeight="15" x14ac:dyDescent="0.25"/>
  <cols>
    <col min="2" max="2" width="40.7109375" bestFit="1" customWidth="1"/>
    <col min="3" max="32" width="9.140625" hidden="1" customWidth="1"/>
    <col min="33" max="33" width="12.140625" style="13" customWidth="1"/>
    <col min="34" max="34" width="13.42578125" style="13" customWidth="1"/>
    <col min="35" max="35" width="16" style="13" customWidth="1"/>
    <col min="36" max="36" width="18.85546875" customWidth="1"/>
  </cols>
  <sheetData>
    <row r="1" spans="1:37" ht="30" customHeight="1" x14ac:dyDescent="0.25">
      <c r="A1" s="22" t="s">
        <v>0</v>
      </c>
      <c r="B1" s="22" t="s">
        <v>1</v>
      </c>
      <c r="C1" s="15" t="s">
        <v>95</v>
      </c>
      <c r="D1" s="16"/>
      <c r="E1" s="17"/>
      <c r="F1" s="15" t="s">
        <v>96</v>
      </c>
      <c r="G1" s="16"/>
      <c r="H1" s="17"/>
      <c r="I1" s="15" t="s">
        <v>97</v>
      </c>
      <c r="J1" s="16"/>
      <c r="K1" s="17"/>
      <c r="L1" s="15" t="s">
        <v>98</v>
      </c>
      <c r="M1" s="16"/>
      <c r="N1" s="17"/>
      <c r="O1" s="15" t="s">
        <v>99</v>
      </c>
      <c r="P1" s="16"/>
      <c r="Q1" s="17"/>
      <c r="R1" s="15" t="s">
        <v>100</v>
      </c>
      <c r="S1" s="16"/>
      <c r="T1" s="17"/>
      <c r="U1" s="15" t="s">
        <v>101</v>
      </c>
      <c r="V1" s="16"/>
      <c r="W1" s="17"/>
      <c r="X1" s="15" t="s">
        <v>102</v>
      </c>
      <c r="Y1" s="16"/>
      <c r="Z1" s="17"/>
      <c r="AA1" s="15" t="s">
        <v>103</v>
      </c>
      <c r="AB1" s="16"/>
      <c r="AC1" s="17"/>
      <c r="AD1" s="15" t="s">
        <v>104</v>
      </c>
      <c r="AE1" s="16"/>
      <c r="AF1" s="17"/>
      <c r="AG1" s="21" t="s">
        <v>158</v>
      </c>
      <c r="AH1" s="21"/>
      <c r="AI1" s="21"/>
      <c r="AJ1" s="21"/>
      <c r="AK1" s="21"/>
    </row>
    <row r="2" spans="1:37" ht="45" x14ac:dyDescent="0.25">
      <c r="A2" s="23"/>
      <c r="B2" s="23"/>
      <c r="C2" s="5" t="s">
        <v>105</v>
      </c>
      <c r="D2" s="5" t="s">
        <v>106</v>
      </c>
      <c r="E2" s="5" t="s">
        <v>23</v>
      </c>
      <c r="F2" s="5" t="s">
        <v>105</v>
      </c>
      <c r="G2" s="5" t="s">
        <v>106</v>
      </c>
      <c r="H2" s="5" t="s">
        <v>23</v>
      </c>
      <c r="I2" s="5" t="s">
        <v>105</v>
      </c>
      <c r="J2" s="5" t="s">
        <v>106</v>
      </c>
      <c r="K2" s="5" t="s">
        <v>23</v>
      </c>
      <c r="L2" s="5" t="s">
        <v>105</v>
      </c>
      <c r="M2" s="5" t="s">
        <v>106</v>
      </c>
      <c r="N2" s="5" t="s">
        <v>23</v>
      </c>
      <c r="O2" s="5" t="s">
        <v>105</v>
      </c>
      <c r="P2" s="5" t="s">
        <v>106</v>
      </c>
      <c r="Q2" s="5" t="s">
        <v>23</v>
      </c>
      <c r="R2" s="5" t="s">
        <v>105</v>
      </c>
      <c r="S2" s="5" t="s">
        <v>106</v>
      </c>
      <c r="T2" s="5" t="s">
        <v>23</v>
      </c>
      <c r="U2" s="5" t="s">
        <v>105</v>
      </c>
      <c r="V2" s="5" t="s">
        <v>106</v>
      </c>
      <c r="W2" s="5" t="s">
        <v>23</v>
      </c>
      <c r="X2" s="5" t="s">
        <v>105</v>
      </c>
      <c r="Y2" s="5" t="s">
        <v>106</v>
      </c>
      <c r="Z2" s="5" t="s">
        <v>23</v>
      </c>
      <c r="AA2" s="5" t="s">
        <v>105</v>
      </c>
      <c r="AB2" s="5" t="s">
        <v>106</v>
      </c>
      <c r="AC2" s="5" t="s">
        <v>23</v>
      </c>
      <c r="AD2" s="5" t="s">
        <v>105</v>
      </c>
      <c r="AE2" s="5" t="s">
        <v>106</v>
      </c>
      <c r="AF2" s="5" t="s">
        <v>23</v>
      </c>
      <c r="AG2" s="1" t="s">
        <v>20</v>
      </c>
      <c r="AH2" s="1" t="s">
        <v>24</v>
      </c>
      <c r="AI2" s="1" t="s">
        <v>25</v>
      </c>
      <c r="AJ2" s="5" t="s">
        <v>26</v>
      </c>
      <c r="AK2" s="1" t="s">
        <v>21</v>
      </c>
    </row>
    <row r="3" spans="1:37" x14ac:dyDescent="0.25">
      <c r="A3" s="20" t="s">
        <v>2</v>
      </c>
      <c r="B3" s="9" t="s">
        <v>3</v>
      </c>
      <c r="C3" s="9">
        <v>5</v>
      </c>
      <c r="D3" s="9">
        <v>10</v>
      </c>
      <c r="E3" s="2">
        <f>D3/C3</f>
        <v>2</v>
      </c>
      <c r="F3" s="9">
        <v>3</v>
      </c>
      <c r="G3" s="9">
        <v>1</v>
      </c>
      <c r="H3" s="2">
        <f>G3/F3</f>
        <v>0.33333333333333331</v>
      </c>
      <c r="I3" s="9">
        <v>4</v>
      </c>
      <c r="J3" s="9">
        <v>3</v>
      </c>
      <c r="K3" s="2">
        <f>J3/I3</f>
        <v>0.75</v>
      </c>
      <c r="L3" s="9">
        <v>5</v>
      </c>
      <c r="M3" s="9">
        <v>3</v>
      </c>
      <c r="N3" s="2">
        <f>M3/L3</f>
        <v>0.6</v>
      </c>
      <c r="O3" s="9">
        <v>3</v>
      </c>
      <c r="P3" s="9">
        <v>3</v>
      </c>
      <c r="Q3" s="2">
        <f>P3/O3</f>
        <v>1</v>
      </c>
      <c r="R3" s="9">
        <v>12</v>
      </c>
      <c r="S3" s="9">
        <v>3</v>
      </c>
      <c r="T3" s="2">
        <f>S3/R3</f>
        <v>0.25</v>
      </c>
      <c r="U3" s="9">
        <v>15</v>
      </c>
      <c r="V3" s="9">
        <v>2</v>
      </c>
      <c r="W3" s="2">
        <f>V3/U3</f>
        <v>0.13333333333333333</v>
      </c>
      <c r="X3" s="9">
        <v>21</v>
      </c>
      <c r="Y3" s="9">
        <v>0</v>
      </c>
      <c r="Z3" s="2">
        <f>Y3/X3</f>
        <v>0</v>
      </c>
      <c r="AA3" s="9">
        <v>22</v>
      </c>
      <c r="AB3" s="9">
        <v>0</v>
      </c>
      <c r="AC3" s="2">
        <f>AB3/AA3</f>
        <v>0</v>
      </c>
      <c r="AD3" s="9">
        <v>25</v>
      </c>
      <c r="AE3" s="9">
        <v>0</v>
      </c>
      <c r="AF3" s="2">
        <f>AE3/AD3</f>
        <v>0</v>
      </c>
      <c r="AG3" s="12">
        <f>AD3</f>
        <v>25</v>
      </c>
      <c r="AH3" s="3">
        <f>SUM(D3,G3,J3,M3,P3,S3,V3,Y3,AB3,AE3)</f>
        <v>25</v>
      </c>
      <c r="AI3" s="3">
        <f xml:space="preserve"> ROUND(AH3/10,0)</f>
        <v>3</v>
      </c>
      <c r="AJ3" s="4">
        <f>AVERAGE(AF3,AC3,Z3,W3,T3,Q3,N3,K3,H3,E3)</f>
        <v>0.5066666666666666</v>
      </c>
      <c r="AK3" s="10" t="s">
        <v>162</v>
      </c>
    </row>
    <row r="4" spans="1:37" x14ac:dyDescent="0.25">
      <c r="A4" s="20"/>
      <c r="B4" s="9" t="s">
        <v>27</v>
      </c>
      <c r="C4" s="9">
        <v>7</v>
      </c>
      <c r="D4" s="9">
        <v>1</v>
      </c>
      <c r="E4" s="2">
        <f t="shared" ref="E4:E59" si="0">D4/C4</f>
        <v>0.14285714285714285</v>
      </c>
      <c r="F4" s="9">
        <v>10</v>
      </c>
      <c r="G4" s="9">
        <v>4</v>
      </c>
      <c r="H4" s="2">
        <f t="shared" ref="H4:H59" si="1">G4/F4</f>
        <v>0.4</v>
      </c>
      <c r="I4" s="9">
        <v>11</v>
      </c>
      <c r="J4" s="9">
        <v>4</v>
      </c>
      <c r="K4" s="2">
        <f t="shared" ref="K4:K59" si="2">J4/I4</f>
        <v>0.36363636363636365</v>
      </c>
      <c r="L4" s="9">
        <v>15</v>
      </c>
      <c r="M4" s="9">
        <v>3</v>
      </c>
      <c r="N4" s="2">
        <f t="shared" ref="N4:N59" si="3">M4/L4</f>
        <v>0.2</v>
      </c>
      <c r="O4" s="9">
        <v>8</v>
      </c>
      <c r="P4" s="9">
        <v>1</v>
      </c>
      <c r="Q4" s="2">
        <f t="shared" ref="Q4:Q59" si="4">P4/O4</f>
        <v>0.125</v>
      </c>
      <c r="R4" s="9">
        <v>14</v>
      </c>
      <c r="S4" s="9">
        <v>3</v>
      </c>
      <c r="T4" s="2">
        <f t="shared" ref="T4:T59" si="5">S4/R4</f>
        <v>0.21428571428571427</v>
      </c>
      <c r="U4" s="9">
        <v>15</v>
      </c>
      <c r="V4" s="9">
        <v>0</v>
      </c>
      <c r="W4" s="2">
        <f t="shared" ref="W4:W59" si="6">V4/U4</f>
        <v>0</v>
      </c>
      <c r="X4" s="9">
        <v>19</v>
      </c>
      <c r="Y4" s="9">
        <v>0</v>
      </c>
      <c r="Z4" s="2">
        <f t="shared" ref="Z4:Z59" si="7">Y4/X4</f>
        <v>0</v>
      </c>
      <c r="AA4" s="9">
        <v>21</v>
      </c>
      <c r="AB4" s="9">
        <v>0</v>
      </c>
      <c r="AC4" s="2">
        <f t="shared" ref="AC4:AC59" si="8">AB4/AA4</f>
        <v>0</v>
      </c>
      <c r="AD4" s="9">
        <v>28</v>
      </c>
      <c r="AE4" s="9">
        <v>0</v>
      </c>
      <c r="AF4" s="2">
        <f t="shared" ref="AF4:AF59" si="9">AE4/AD4</f>
        <v>0</v>
      </c>
      <c r="AG4" s="12">
        <f t="shared" ref="AG4:AG59" si="10">AD4</f>
        <v>28</v>
      </c>
      <c r="AH4" s="3">
        <f t="shared" ref="AH4:AH59" si="11">SUM(D4,G4,J4,M4,P4,S4,V4,Y4,AB4,AE4)</f>
        <v>16</v>
      </c>
      <c r="AI4" s="3">
        <f t="shared" ref="AI4:AI59" si="12" xml:space="preserve"> ROUND(AH4/10,0)</f>
        <v>2</v>
      </c>
      <c r="AJ4" s="4">
        <f t="shared" ref="AJ4:AJ59" si="13">AVERAGE(AF4,AC4,Z4,W4,T4,Q4,N4,K4,H4,E4)</f>
        <v>0.14457792207792208</v>
      </c>
      <c r="AK4" s="10" t="s">
        <v>162</v>
      </c>
    </row>
    <row r="5" spans="1:37" x14ac:dyDescent="0.25">
      <c r="A5" s="20"/>
      <c r="B5" s="9" t="s">
        <v>28</v>
      </c>
      <c r="C5" s="9">
        <v>8</v>
      </c>
      <c r="D5" s="9">
        <v>3</v>
      </c>
      <c r="E5" s="2">
        <f t="shared" si="0"/>
        <v>0.375</v>
      </c>
      <c r="F5" s="9">
        <v>11</v>
      </c>
      <c r="G5" s="9">
        <v>1</v>
      </c>
      <c r="H5" s="2">
        <f t="shared" si="1"/>
        <v>9.0909090909090912E-2</v>
      </c>
      <c r="I5" s="9">
        <v>14</v>
      </c>
      <c r="J5" s="9">
        <v>1</v>
      </c>
      <c r="K5" s="2">
        <f t="shared" si="2"/>
        <v>7.1428571428571425E-2</v>
      </c>
      <c r="L5" s="9">
        <v>14</v>
      </c>
      <c r="M5" s="9">
        <v>1</v>
      </c>
      <c r="N5" s="2">
        <f t="shared" si="3"/>
        <v>7.1428571428571425E-2</v>
      </c>
      <c r="O5" s="9">
        <v>19</v>
      </c>
      <c r="P5" s="9">
        <v>5</v>
      </c>
      <c r="Q5" s="2">
        <f t="shared" si="4"/>
        <v>0.26315789473684209</v>
      </c>
      <c r="R5" s="9">
        <v>21</v>
      </c>
      <c r="S5" s="9">
        <v>2</v>
      </c>
      <c r="T5" s="2">
        <f t="shared" si="5"/>
        <v>9.5238095238095233E-2</v>
      </c>
      <c r="U5" s="9">
        <v>21</v>
      </c>
      <c r="V5" s="9">
        <v>0</v>
      </c>
      <c r="W5" s="2">
        <f t="shared" si="6"/>
        <v>0</v>
      </c>
      <c r="X5" s="9">
        <v>27</v>
      </c>
      <c r="Y5" s="9">
        <v>1</v>
      </c>
      <c r="Z5" s="2">
        <f t="shared" si="7"/>
        <v>3.7037037037037035E-2</v>
      </c>
      <c r="AA5" s="9">
        <v>24</v>
      </c>
      <c r="AB5" s="9">
        <v>0</v>
      </c>
      <c r="AC5" s="2">
        <f t="shared" si="8"/>
        <v>0</v>
      </c>
      <c r="AD5" s="9">
        <v>29</v>
      </c>
      <c r="AE5" s="9">
        <v>0</v>
      </c>
      <c r="AF5" s="2">
        <f t="shared" si="9"/>
        <v>0</v>
      </c>
      <c r="AG5" s="12">
        <f t="shared" si="10"/>
        <v>29</v>
      </c>
      <c r="AH5" s="3">
        <f t="shared" si="11"/>
        <v>14</v>
      </c>
      <c r="AI5" s="3">
        <f t="shared" si="12"/>
        <v>1</v>
      </c>
      <c r="AJ5" s="4">
        <f t="shared" si="13"/>
        <v>0.10041992607782083</v>
      </c>
      <c r="AK5" s="10" t="s">
        <v>162</v>
      </c>
    </row>
    <row r="6" spans="1:37" x14ac:dyDescent="0.25">
      <c r="A6" s="20"/>
      <c r="B6" s="9" t="s">
        <v>29</v>
      </c>
      <c r="C6" s="9">
        <v>58</v>
      </c>
      <c r="D6" s="9">
        <v>4</v>
      </c>
      <c r="E6" s="2">
        <f t="shared" si="0"/>
        <v>6.8965517241379309E-2</v>
      </c>
      <c r="F6" s="9">
        <v>52</v>
      </c>
      <c r="G6" s="9">
        <v>12</v>
      </c>
      <c r="H6" s="2">
        <f t="shared" si="1"/>
        <v>0.23076923076923078</v>
      </c>
      <c r="I6" s="9">
        <v>44</v>
      </c>
      <c r="J6" s="9">
        <v>4</v>
      </c>
      <c r="K6" s="2">
        <f t="shared" si="2"/>
        <v>9.0909090909090912E-2</v>
      </c>
      <c r="L6" s="9">
        <v>43</v>
      </c>
      <c r="M6" s="9">
        <v>4</v>
      </c>
      <c r="N6" s="2">
        <f t="shared" si="3"/>
        <v>9.3023255813953487E-2</v>
      </c>
      <c r="O6" s="9">
        <v>40</v>
      </c>
      <c r="P6" s="9">
        <v>4</v>
      </c>
      <c r="Q6" s="2">
        <f t="shared" si="4"/>
        <v>0.1</v>
      </c>
      <c r="R6" s="9">
        <v>43</v>
      </c>
      <c r="S6" s="9">
        <v>3</v>
      </c>
      <c r="T6" s="2">
        <f t="shared" si="5"/>
        <v>6.9767441860465115E-2</v>
      </c>
      <c r="U6" s="9">
        <v>37</v>
      </c>
      <c r="V6" s="9">
        <v>8</v>
      </c>
      <c r="W6" s="2">
        <f t="shared" si="6"/>
        <v>0.21621621621621623</v>
      </c>
      <c r="X6" s="9">
        <v>35</v>
      </c>
      <c r="Y6" s="9">
        <v>7</v>
      </c>
      <c r="Z6" s="2">
        <f t="shared" si="7"/>
        <v>0.2</v>
      </c>
      <c r="AA6" s="9">
        <v>28</v>
      </c>
      <c r="AB6" s="9">
        <v>0</v>
      </c>
      <c r="AC6" s="2">
        <f t="shared" si="8"/>
        <v>0</v>
      </c>
      <c r="AD6" s="9">
        <v>41</v>
      </c>
      <c r="AE6" s="9">
        <v>2</v>
      </c>
      <c r="AF6" s="2">
        <f t="shared" si="9"/>
        <v>4.878048780487805E-2</v>
      </c>
      <c r="AG6" s="12">
        <f t="shared" si="10"/>
        <v>41</v>
      </c>
      <c r="AH6" s="3">
        <f t="shared" si="11"/>
        <v>48</v>
      </c>
      <c r="AI6" s="3">
        <f t="shared" si="12"/>
        <v>5</v>
      </c>
      <c r="AJ6" s="4">
        <f t="shared" si="13"/>
        <v>0.11184312406152137</v>
      </c>
      <c r="AK6" s="3" t="str">
        <f t="shared" ref="AK6:AK59" si="14">IF(AJ6&lt;1%,"راكد",IF(AJ6&lt;15%,"مشبع","مطلوب"))</f>
        <v>مشبع</v>
      </c>
    </row>
    <row r="7" spans="1:37" x14ac:dyDescent="0.25">
      <c r="A7" s="20"/>
      <c r="B7" s="9" t="s">
        <v>30</v>
      </c>
      <c r="C7" s="9">
        <v>7</v>
      </c>
      <c r="D7" s="9">
        <v>13</v>
      </c>
      <c r="E7" s="2">
        <f t="shared" si="0"/>
        <v>1.8571428571428572</v>
      </c>
      <c r="F7" s="9">
        <v>2</v>
      </c>
      <c r="G7" s="9">
        <v>7</v>
      </c>
      <c r="H7" s="2">
        <f t="shared" si="1"/>
        <v>3.5</v>
      </c>
      <c r="I7" s="9">
        <v>1</v>
      </c>
      <c r="J7" s="9">
        <v>5</v>
      </c>
      <c r="K7" s="2">
        <f t="shared" si="2"/>
        <v>5</v>
      </c>
      <c r="L7" s="9">
        <v>8</v>
      </c>
      <c r="M7" s="9">
        <v>5</v>
      </c>
      <c r="N7" s="2">
        <f t="shared" si="3"/>
        <v>0.625</v>
      </c>
      <c r="O7" s="9">
        <v>4</v>
      </c>
      <c r="P7" s="9">
        <v>2</v>
      </c>
      <c r="Q7" s="2">
        <f t="shared" si="4"/>
        <v>0.5</v>
      </c>
      <c r="R7" s="9">
        <v>11</v>
      </c>
      <c r="S7" s="9">
        <v>13</v>
      </c>
      <c r="T7" s="2">
        <f t="shared" si="5"/>
        <v>1.1818181818181819</v>
      </c>
      <c r="U7" s="9">
        <v>6</v>
      </c>
      <c r="V7" s="9">
        <v>9</v>
      </c>
      <c r="W7" s="2">
        <f t="shared" si="6"/>
        <v>1.5</v>
      </c>
      <c r="X7" s="9">
        <v>1</v>
      </c>
      <c r="Y7" s="9">
        <v>6</v>
      </c>
      <c r="Z7" s="2">
        <f t="shared" si="7"/>
        <v>6</v>
      </c>
      <c r="AA7" s="9">
        <v>3</v>
      </c>
      <c r="AB7" s="9">
        <v>0</v>
      </c>
      <c r="AC7" s="2">
        <f t="shared" si="8"/>
        <v>0</v>
      </c>
      <c r="AD7" s="9">
        <v>15</v>
      </c>
      <c r="AE7" s="9">
        <v>8</v>
      </c>
      <c r="AF7" s="2">
        <f t="shared" si="9"/>
        <v>0.53333333333333333</v>
      </c>
      <c r="AG7" s="12">
        <f t="shared" si="10"/>
        <v>15</v>
      </c>
      <c r="AH7" s="3">
        <f t="shared" si="11"/>
        <v>68</v>
      </c>
      <c r="AI7" s="3">
        <f t="shared" si="12"/>
        <v>7</v>
      </c>
      <c r="AJ7" s="4">
        <f t="shared" si="13"/>
        <v>2.0697294372294373</v>
      </c>
      <c r="AK7" s="3" t="str">
        <f t="shared" si="14"/>
        <v>مطلوب</v>
      </c>
    </row>
    <row r="8" spans="1:37" x14ac:dyDescent="0.25">
      <c r="A8" s="20"/>
      <c r="B8" s="9" t="s">
        <v>31</v>
      </c>
      <c r="C8" s="9">
        <v>1</v>
      </c>
      <c r="D8" s="9">
        <v>1</v>
      </c>
      <c r="E8" s="2">
        <f t="shared" si="0"/>
        <v>1</v>
      </c>
      <c r="F8" s="9">
        <v>0</v>
      </c>
      <c r="G8" s="9">
        <v>1</v>
      </c>
      <c r="H8" s="2" t="e">
        <f t="shared" si="1"/>
        <v>#DIV/0!</v>
      </c>
      <c r="I8" s="9">
        <v>1</v>
      </c>
      <c r="J8" s="9">
        <v>2</v>
      </c>
      <c r="K8" s="2">
        <f t="shared" si="2"/>
        <v>2</v>
      </c>
      <c r="L8" s="9">
        <v>2</v>
      </c>
      <c r="M8" s="9">
        <v>2</v>
      </c>
      <c r="N8" s="2">
        <f t="shared" si="3"/>
        <v>1</v>
      </c>
      <c r="O8" s="9">
        <v>1</v>
      </c>
      <c r="P8" s="9">
        <v>7</v>
      </c>
      <c r="Q8" s="2">
        <f t="shared" si="4"/>
        <v>7</v>
      </c>
      <c r="R8" s="9">
        <v>9</v>
      </c>
      <c r="S8" s="9">
        <v>9</v>
      </c>
      <c r="T8" s="2">
        <f t="shared" si="5"/>
        <v>1</v>
      </c>
      <c r="U8" s="9">
        <v>19</v>
      </c>
      <c r="V8" s="9">
        <v>0</v>
      </c>
      <c r="W8" s="2">
        <f t="shared" si="6"/>
        <v>0</v>
      </c>
      <c r="X8" s="9">
        <v>25</v>
      </c>
      <c r="Y8" s="9">
        <v>2</v>
      </c>
      <c r="Z8" s="2">
        <f t="shared" si="7"/>
        <v>0.08</v>
      </c>
      <c r="AA8" s="9">
        <v>27</v>
      </c>
      <c r="AB8" s="9">
        <v>0</v>
      </c>
      <c r="AC8" s="2">
        <f t="shared" si="8"/>
        <v>0</v>
      </c>
      <c r="AD8" s="9">
        <v>34</v>
      </c>
      <c r="AE8" s="9">
        <v>0</v>
      </c>
      <c r="AF8" s="2">
        <f t="shared" si="9"/>
        <v>0</v>
      </c>
      <c r="AG8" s="12">
        <f t="shared" si="10"/>
        <v>34</v>
      </c>
      <c r="AH8" s="3">
        <f t="shared" si="11"/>
        <v>24</v>
      </c>
      <c r="AI8" s="3">
        <f t="shared" si="12"/>
        <v>2</v>
      </c>
      <c r="AJ8" s="4">
        <f>AVERAGE(AF8,AC8,Z8,W8,T8,Q8,N8,K8,E8)</f>
        <v>1.3422222222222222</v>
      </c>
      <c r="AK8" s="10" t="s">
        <v>162</v>
      </c>
    </row>
    <row r="9" spans="1:37" x14ac:dyDescent="0.25">
      <c r="A9" s="20"/>
      <c r="B9" s="9" t="s">
        <v>32</v>
      </c>
      <c r="C9" s="9">
        <v>7</v>
      </c>
      <c r="D9" s="9">
        <v>0</v>
      </c>
      <c r="E9" s="2">
        <f t="shared" si="0"/>
        <v>0</v>
      </c>
      <c r="F9" s="9">
        <v>7</v>
      </c>
      <c r="G9" s="9">
        <v>0</v>
      </c>
      <c r="H9" s="2">
        <f t="shared" si="1"/>
        <v>0</v>
      </c>
      <c r="I9" s="9">
        <v>8</v>
      </c>
      <c r="J9" s="9">
        <v>0</v>
      </c>
      <c r="K9" s="2">
        <f t="shared" si="2"/>
        <v>0</v>
      </c>
      <c r="L9" s="9">
        <v>6</v>
      </c>
      <c r="M9" s="9">
        <v>0</v>
      </c>
      <c r="N9" s="2">
        <f t="shared" si="3"/>
        <v>0</v>
      </c>
      <c r="O9" s="9">
        <v>7</v>
      </c>
      <c r="P9" s="9">
        <v>0</v>
      </c>
      <c r="Q9" s="2">
        <f t="shared" si="4"/>
        <v>0</v>
      </c>
      <c r="R9" s="9">
        <v>6</v>
      </c>
      <c r="S9" s="9">
        <v>0</v>
      </c>
      <c r="T9" s="2">
        <f t="shared" si="5"/>
        <v>0</v>
      </c>
      <c r="U9" s="9">
        <v>5</v>
      </c>
      <c r="V9" s="9">
        <v>0</v>
      </c>
      <c r="W9" s="2">
        <f t="shared" si="6"/>
        <v>0</v>
      </c>
      <c r="X9" s="9">
        <v>5</v>
      </c>
      <c r="Y9" s="9">
        <v>0</v>
      </c>
      <c r="Z9" s="2">
        <f t="shared" si="7"/>
        <v>0</v>
      </c>
      <c r="AA9" s="9">
        <v>4</v>
      </c>
      <c r="AB9" s="9">
        <v>0</v>
      </c>
      <c r="AC9" s="2">
        <f t="shared" si="8"/>
        <v>0</v>
      </c>
      <c r="AD9" s="9">
        <v>4</v>
      </c>
      <c r="AE9" s="9">
        <v>0</v>
      </c>
      <c r="AF9" s="2">
        <f t="shared" si="9"/>
        <v>0</v>
      </c>
      <c r="AG9" s="12">
        <f t="shared" si="10"/>
        <v>4</v>
      </c>
      <c r="AH9" s="3">
        <f t="shared" si="11"/>
        <v>0</v>
      </c>
      <c r="AI9" s="3">
        <f t="shared" si="12"/>
        <v>0</v>
      </c>
      <c r="AJ9" s="4">
        <f t="shared" si="13"/>
        <v>0</v>
      </c>
      <c r="AK9" s="10" t="s">
        <v>163</v>
      </c>
    </row>
    <row r="10" spans="1:37" x14ac:dyDescent="0.25">
      <c r="A10" s="20"/>
      <c r="B10" s="9" t="s">
        <v>33</v>
      </c>
      <c r="C10" s="9">
        <v>6</v>
      </c>
      <c r="D10" s="9">
        <v>0</v>
      </c>
      <c r="E10" s="2">
        <f t="shared" si="0"/>
        <v>0</v>
      </c>
      <c r="F10" s="9">
        <v>8</v>
      </c>
      <c r="G10" s="9">
        <v>0</v>
      </c>
      <c r="H10" s="2">
        <f t="shared" si="1"/>
        <v>0</v>
      </c>
      <c r="I10" s="9">
        <v>13</v>
      </c>
      <c r="J10" s="9">
        <v>0</v>
      </c>
      <c r="K10" s="2">
        <f t="shared" si="2"/>
        <v>0</v>
      </c>
      <c r="L10" s="9">
        <v>21</v>
      </c>
      <c r="M10" s="9">
        <v>0</v>
      </c>
      <c r="N10" s="2">
        <f t="shared" si="3"/>
        <v>0</v>
      </c>
      <c r="O10" s="9">
        <v>30</v>
      </c>
      <c r="P10" s="9">
        <v>0</v>
      </c>
      <c r="Q10" s="2">
        <f t="shared" si="4"/>
        <v>0</v>
      </c>
      <c r="R10" s="9">
        <v>36</v>
      </c>
      <c r="S10" s="9">
        <v>0</v>
      </c>
      <c r="T10" s="2">
        <f t="shared" si="5"/>
        <v>0</v>
      </c>
      <c r="U10" s="9">
        <v>45</v>
      </c>
      <c r="V10" s="9">
        <v>2</v>
      </c>
      <c r="W10" s="2">
        <f t="shared" si="6"/>
        <v>4.4444444444444446E-2</v>
      </c>
      <c r="X10" s="9">
        <v>51</v>
      </c>
      <c r="Y10" s="9">
        <v>1</v>
      </c>
      <c r="Z10" s="2">
        <f t="shared" si="7"/>
        <v>1.9607843137254902E-2</v>
      </c>
      <c r="AA10" s="9">
        <v>49</v>
      </c>
      <c r="AB10" s="9">
        <v>2</v>
      </c>
      <c r="AC10" s="2">
        <f t="shared" si="8"/>
        <v>4.0816326530612242E-2</v>
      </c>
      <c r="AD10" s="9">
        <v>52</v>
      </c>
      <c r="AE10" s="9">
        <v>0</v>
      </c>
      <c r="AF10" s="2">
        <f t="shared" si="9"/>
        <v>0</v>
      </c>
      <c r="AG10" s="12">
        <f t="shared" si="10"/>
        <v>52</v>
      </c>
      <c r="AH10" s="3">
        <f t="shared" si="11"/>
        <v>5</v>
      </c>
      <c r="AI10" s="3">
        <f t="shared" si="12"/>
        <v>1</v>
      </c>
      <c r="AJ10" s="4">
        <f t="shared" si="13"/>
        <v>1.0486861411231159E-2</v>
      </c>
      <c r="AK10" s="10" t="s">
        <v>162</v>
      </c>
    </row>
    <row r="11" spans="1:37" x14ac:dyDescent="0.25">
      <c r="A11" s="20"/>
      <c r="B11" s="9" t="s">
        <v>34</v>
      </c>
      <c r="C11" s="9">
        <v>4</v>
      </c>
      <c r="D11" s="9">
        <v>1</v>
      </c>
      <c r="E11" s="2">
        <f t="shared" si="0"/>
        <v>0.25</v>
      </c>
      <c r="F11" s="9">
        <v>3</v>
      </c>
      <c r="G11" s="9">
        <v>5</v>
      </c>
      <c r="H11" s="2">
        <f t="shared" si="1"/>
        <v>1.6666666666666667</v>
      </c>
      <c r="I11" s="9">
        <v>4</v>
      </c>
      <c r="J11" s="9">
        <v>2</v>
      </c>
      <c r="K11" s="2">
        <f t="shared" si="2"/>
        <v>0.5</v>
      </c>
      <c r="L11" s="9">
        <v>11</v>
      </c>
      <c r="M11" s="9">
        <v>2</v>
      </c>
      <c r="N11" s="2">
        <f t="shared" si="3"/>
        <v>0.18181818181818182</v>
      </c>
      <c r="O11" s="9">
        <v>14</v>
      </c>
      <c r="P11" s="9">
        <v>7</v>
      </c>
      <c r="Q11" s="2">
        <f t="shared" si="4"/>
        <v>0.5</v>
      </c>
      <c r="R11" s="9">
        <v>13</v>
      </c>
      <c r="S11" s="9">
        <v>4</v>
      </c>
      <c r="T11" s="2">
        <f t="shared" si="5"/>
        <v>0.30769230769230771</v>
      </c>
      <c r="U11" s="9">
        <v>28</v>
      </c>
      <c r="V11" s="9">
        <v>7</v>
      </c>
      <c r="W11" s="2">
        <f t="shared" si="6"/>
        <v>0.25</v>
      </c>
      <c r="X11" s="9">
        <v>39</v>
      </c>
      <c r="Y11" s="9">
        <v>2</v>
      </c>
      <c r="Z11" s="2">
        <f t="shared" si="7"/>
        <v>5.128205128205128E-2</v>
      </c>
      <c r="AA11" s="9">
        <v>75</v>
      </c>
      <c r="AB11" s="9">
        <v>0</v>
      </c>
      <c r="AC11" s="2">
        <f t="shared" si="8"/>
        <v>0</v>
      </c>
      <c r="AD11" s="9">
        <v>100</v>
      </c>
      <c r="AE11" s="9">
        <v>1</v>
      </c>
      <c r="AF11" s="2">
        <f t="shared" si="9"/>
        <v>0.01</v>
      </c>
      <c r="AG11" s="12">
        <f t="shared" si="10"/>
        <v>100</v>
      </c>
      <c r="AH11" s="3">
        <f t="shared" si="11"/>
        <v>31</v>
      </c>
      <c r="AI11" s="3">
        <f t="shared" si="12"/>
        <v>3</v>
      </c>
      <c r="AJ11" s="4">
        <f t="shared" si="13"/>
        <v>0.37174592074592078</v>
      </c>
      <c r="AK11" s="10" t="s">
        <v>163</v>
      </c>
    </row>
    <row r="12" spans="1:37" x14ac:dyDescent="0.25">
      <c r="A12" s="20"/>
      <c r="B12" s="9" t="s">
        <v>35</v>
      </c>
      <c r="C12" s="9">
        <v>0</v>
      </c>
      <c r="D12" s="9">
        <v>1</v>
      </c>
      <c r="E12" s="2" t="e">
        <f t="shared" si="0"/>
        <v>#DIV/0!</v>
      </c>
      <c r="F12" s="9">
        <v>0</v>
      </c>
      <c r="G12" s="9">
        <v>0</v>
      </c>
      <c r="H12" s="2" t="e">
        <f t="shared" si="1"/>
        <v>#DIV/0!</v>
      </c>
      <c r="I12" s="9">
        <v>0</v>
      </c>
      <c r="J12" s="9">
        <v>1</v>
      </c>
      <c r="K12" s="2" t="e">
        <f t="shared" si="2"/>
        <v>#DIV/0!</v>
      </c>
      <c r="L12" s="9">
        <v>1</v>
      </c>
      <c r="M12" s="9">
        <v>1</v>
      </c>
      <c r="N12" s="2">
        <f t="shared" si="3"/>
        <v>1</v>
      </c>
      <c r="O12" s="9">
        <v>0</v>
      </c>
      <c r="P12" s="9">
        <v>0</v>
      </c>
      <c r="Q12" s="2" t="e">
        <f t="shared" si="4"/>
        <v>#DIV/0!</v>
      </c>
      <c r="R12" s="9">
        <v>0</v>
      </c>
      <c r="S12" s="9">
        <v>0</v>
      </c>
      <c r="T12" s="2" t="e">
        <f t="shared" si="5"/>
        <v>#DIV/0!</v>
      </c>
      <c r="U12" s="9">
        <v>0</v>
      </c>
      <c r="V12" s="9">
        <v>0</v>
      </c>
      <c r="W12" s="2" t="e">
        <f t="shared" si="6"/>
        <v>#DIV/0!</v>
      </c>
      <c r="X12" s="9">
        <v>0</v>
      </c>
      <c r="Y12" s="9">
        <v>0</v>
      </c>
      <c r="Z12" s="2" t="e">
        <f t="shared" si="7"/>
        <v>#DIV/0!</v>
      </c>
      <c r="AA12" s="9">
        <v>0</v>
      </c>
      <c r="AB12" s="9">
        <v>0</v>
      </c>
      <c r="AC12" s="2" t="e">
        <f t="shared" si="8"/>
        <v>#DIV/0!</v>
      </c>
      <c r="AD12" s="9">
        <v>1</v>
      </c>
      <c r="AE12" s="9">
        <v>1</v>
      </c>
      <c r="AF12" s="2">
        <f t="shared" si="9"/>
        <v>1</v>
      </c>
      <c r="AG12" s="12">
        <f t="shared" si="10"/>
        <v>1</v>
      </c>
      <c r="AH12" s="3">
        <f t="shared" si="11"/>
        <v>4</v>
      </c>
      <c r="AI12" s="3">
        <f t="shared" si="12"/>
        <v>0</v>
      </c>
      <c r="AJ12" s="4">
        <f>AVERAGE(AF12,N12)</f>
        <v>1</v>
      </c>
      <c r="AK12" s="10" t="s">
        <v>163</v>
      </c>
    </row>
    <row r="13" spans="1:37" x14ac:dyDescent="0.25">
      <c r="A13" s="20"/>
      <c r="B13" s="9" t="s">
        <v>36</v>
      </c>
      <c r="C13" s="9">
        <v>65</v>
      </c>
      <c r="D13" s="9">
        <v>2</v>
      </c>
      <c r="E13" s="2">
        <f t="shared" si="0"/>
        <v>3.0769230769230771E-2</v>
      </c>
      <c r="F13" s="9">
        <v>71</v>
      </c>
      <c r="G13" s="9">
        <v>1</v>
      </c>
      <c r="H13" s="2">
        <f t="shared" si="1"/>
        <v>1.4084507042253521E-2</v>
      </c>
      <c r="I13" s="9">
        <v>85</v>
      </c>
      <c r="J13" s="9">
        <v>2</v>
      </c>
      <c r="K13" s="2">
        <f t="shared" si="2"/>
        <v>2.3529411764705882E-2</v>
      </c>
      <c r="L13" s="9">
        <v>87</v>
      </c>
      <c r="M13" s="9">
        <v>2</v>
      </c>
      <c r="N13" s="2">
        <f t="shared" si="3"/>
        <v>2.2988505747126436E-2</v>
      </c>
      <c r="O13" s="9">
        <v>78</v>
      </c>
      <c r="P13" s="9">
        <v>2</v>
      </c>
      <c r="Q13" s="2">
        <f t="shared" si="4"/>
        <v>2.564102564102564E-2</v>
      </c>
      <c r="R13" s="9">
        <v>74</v>
      </c>
      <c r="S13" s="9">
        <v>10</v>
      </c>
      <c r="T13" s="2">
        <f t="shared" si="5"/>
        <v>0.13513513513513514</v>
      </c>
      <c r="U13" s="9">
        <v>72</v>
      </c>
      <c r="V13" s="9">
        <v>0</v>
      </c>
      <c r="W13" s="2">
        <f t="shared" si="6"/>
        <v>0</v>
      </c>
      <c r="X13" s="9">
        <v>74</v>
      </c>
      <c r="Y13" s="9">
        <v>2</v>
      </c>
      <c r="Z13" s="2">
        <f t="shared" si="7"/>
        <v>2.7027027027027029E-2</v>
      </c>
      <c r="AA13" s="9">
        <v>72</v>
      </c>
      <c r="AB13" s="9">
        <v>0</v>
      </c>
      <c r="AC13" s="2">
        <f t="shared" si="8"/>
        <v>0</v>
      </c>
      <c r="AD13" s="9">
        <v>70</v>
      </c>
      <c r="AE13" s="9">
        <v>0</v>
      </c>
      <c r="AF13" s="2">
        <f t="shared" si="9"/>
        <v>0</v>
      </c>
      <c r="AG13" s="12">
        <f t="shared" si="10"/>
        <v>70</v>
      </c>
      <c r="AH13" s="3">
        <f t="shared" si="11"/>
        <v>21</v>
      </c>
      <c r="AI13" s="3">
        <f t="shared" si="12"/>
        <v>2</v>
      </c>
      <c r="AJ13" s="4">
        <f t="shared" si="13"/>
        <v>2.7917484312650443E-2</v>
      </c>
      <c r="AK13" s="10" t="s">
        <v>163</v>
      </c>
    </row>
    <row r="14" spans="1:37" x14ac:dyDescent="0.25">
      <c r="A14" s="20"/>
      <c r="B14" s="9" t="s">
        <v>37</v>
      </c>
      <c r="C14" s="9">
        <v>0</v>
      </c>
      <c r="D14" s="9">
        <v>0</v>
      </c>
      <c r="E14" s="2" t="e">
        <f t="shared" si="0"/>
        <v>#DIV/0!</v>
      </c>
      <c r="F14" s="9">
        <v>0</v>
      </c>
      <c r="G14" s="9">
        <v>1</v>
      </c>
      <c r="H14" s="2" t="e">
        <f t="shared" si="1"/>
        <v>#DIV/0!</v>
      </c>
      <c r="I14" s="9">
        <v>0</v>
      </c>
      <c r="J14" s="9">
        <v>1</v>
      </c>
      <c r="K14" s="2" t="e">
        <f t="shared" si="2"/>
        <v>#DIV/0!</v>
      </c>
      <c r="L14" s="9">
        <v>2</v>
      </c>
      <c r="M14" s="9">
        <v>1</v>
      </c>
      <c r="N14" s="2">
        <f t="shared" si="3"/>
        <v>0.5</v>
      </c>
      <c r="O14" s="9">
        <v>2</v>
      </c>
      <c r="P14" s="9">
        <v>3</v>
      </c>
      <c r="Q14" s="2">
        <f t="shared" si="4"/>
        <v>1.5</v>
      </c>
      <c r="R14" s="9">
        <v>1</v>
      </c>
      <c r="S14" s="9">
        <v>0</v>
      </c>
      <c r="T14" s="2">
        <f t="shared" si="5"/>
        <v>0</v>
      </c>
      <c r="U14" s="9">
        <v>5</v>
      </c>
      <c r="V14" s="9">
        <v>0</v>
      </c>
      <c r="W14" s="2">
        <f t="shared" si="6"/>
        <v>0</v>
      </c>
      <c r="X14" s="9">
        <v>8</v>
      </c>
      <c r="Y14" s="9">
        <v>3</v>
      </c>
      <c r="Z14" s="2">
        <f t="shared" si="7"/>
        <v>0.375</v>
      </c>
      <c r="AA14" s="9">
        <v>10</v>
      </c>
      <c r="AB14" s="9">
        <v>0</v>
      </c>
      <c r="AC14" s="2">
        <f t="shared" si="8"/>
        <v>0</v>
      </c>
      <c r="AD14" s="9">
        <v>14</v>
      </c>
      <c r="AE14" s="9">
        <v>0</v>
      </c>
      <c r="AF14" s="2">
        <f t="shared" si="9"/>
        <v>0</v>
      </c>
      <c r="AG14" s="12">
        <f t="shared" si="10"/>
        <v>14</v>
      </c>
      <c r="AH14" s="3">
        <f t="shared" si="11"/>
        <v>9</v>
      </c>
      <c r="AI14" s="3">
        <f t="shared" si="12"/>
        <v>1</v>
      </c>
      <c r="AJ14" s="4">
        <f>AVERAGE(AF14,AC14,Z14,W14,T14,Q14,N14)</f>
        <v>0.3392857142857143</v>
      </c>
      <c r="AK14" s="10" t="s">
        <v>162</v>
      </c>
    </row>
    <row r="15" spans="1:37" x14ac:dyDescent="0.25">
      <c r="A15" s="20"/>
      <c r="B15" s="9" t="s">
        <v>38</v>
      </c>
      <c r="C15" s="9">
        <v>1</v>
      </c>
      <c r="D15" s="9">
        <v>1</v>
      </c>
      <c r="E15" s="2">
        <f t="shared" si="0"/>
        <v>1</v>
      </c>
      <c r="F15" s="9">
        <v>6</v>
      </c>
      <c r="G15" s="9">
        <v>0</v>
      </c>
      <c r="H15" s="2">
        <f t="shared" si="1"/>
        <v>0</v>
      </c>
      <c r="I15" s="9">
        <v>12</v>
      </c>
      <c r="J15" s="9">
        <v>2</v>
      </c>
      <c r="K15" s="2">
        <f t="shared" si="2"/>
        <v>0.16666666666666666</v>
      </c>
      <c r="L15" s="9">
        <v>27</v>
      </c>
      <c r="M15" s="9">
        <v>2</v>
      </c>
      <c r="N15" s="2">
        <f t="shared" si="3"/>
        <v>7.407407407407407E-2</v>
      </c>
      <c r="O15" s="9">
        <v>28</v>
      </c>
      <c r="P15" s="9">
        <v>0</v>
      </c>
      <c r="Q15" s="2">
        <f t="shared" si="4"/>
        <v>0</v>
      </c>
      <c r="R15" s="9">
        <v>33</v>
      </c>
      <c r="S15" s="9">
        <v>1</v>
      </c>
      <c r="T15" s="2">
        <f t="shared" si="5"/>
        <v>3.0303030303030304E-2</v>
      </c>
      <c r="U15" s="9">
        <v>47</v>
      </c>
      <c r="V15" s="9">
        <v>2</v>
      </c>
      <c r="W15" s="2">
        <f t="shared" si="6"/>
        <v>4.2553191489361701E-2</v>
      </c>
      <c r="X15" s="9">
        <v>47</v>
      </c>
      <c r="Y15" s="9">
        <v>1</v>
      </c>
      <c r="Z15" s="2">
        <f t="shared" si="7"/>
        <v>2.1276595744680851E-2</v>
      </c>
      <c r="AA15" s="9">
        <v>50</v>
      </c>
      <c r="AB15" s="9">
        <v>0</v>
      </c>
      <c r="AC15" s="2">
        <f t="shared" si="8"/>
        <v>0</v>
      </c>
      <c r="AD15" s="9">
        <v>51</v>
      </c>
      <c r="AE15" s="9">
        <v>0</v>
      </c>
      <c r="AF15" s="2">
        <f t="shared" si="9"/>
        <v>0</v>
      </c>
      <c r="AG15" s="12">
        <f t="shared" si="10"/>
        <v>51</v>
      </c>
      <c r="AH15" s="3">
        <f t="shared" si="11"/>
        <v>9</v>
      </c>
      <c r="AI15" s="3">
        <f t="shared" si="12"/>
        <v>1</v>
      </c>
      <c r="AJ15" s="4">
        <f t="shared" si="13"/>
        <v>0.13348735582778137</v>
      </c>
      <c r="AK15" s="10" t="s">
        <v>162</v>
      </c>
    </row>
    <row r="16" spans="1:37" x14ac:dyDescent="0.25">
      <c r="A16" s="20"/>
      <c r="B16" s="9" t="s">
        <v>39</v>
      </c>
      <c r="C16" s="9">
        <v>6</v>
      </c>
      <c r="D16" s="9">
        <v>11</v>
      </c>
      <c r="E16" s="2">
        <f t="shared" si="0"/>
        <v>1.8333333333333333</v>
      </c>
      <c r="F16" s="9">
        <v>11</v>
      </c>
      <c r="G16" s="9">
        <v>10</v>
      </c>
      <c r="H16" s="2">
        <f t="shared" si="1"/>
        <v>0.90909090909090906</v>
      </c>
      <c r="I16" s="9">
        <v>6</v>
      </c>
      <c r="J16" s="9">
        <v>7</v>
      </c>
      <c r="K16" s="2">
        <f t="shared" si="2"/>
        <v>1.1666666666666667</v>
      </c>
      <c r="L16" s="9">
        <v>8</v>
      </c>
      <c r="M16" s="9">
        <v>7</v>
      </c>
      <c r="N16" s="2">
        <f t="shared" si="3"/>
        <v>0.875</v>
      </c>
      <c r="O16" s="9">
        <v>3</v>
      </c>
      <c r="P16" s="9">
        <v>0</v>
      </c>
      <c r="Q16" s="2">
        <f t="shared" si="4"/>
        <v>0</v>
      </c>
      <c r="R16" s="9">
        <v>9</v>
      </c>
      <c r="S16" s="9">
        <v>11</v>
      </c>
      <c r="T16" s="2">
        <f t="shared" si="5"/>
        <v>1.2222222222222223</v>
      </c>
      <c r="U16" s="9">
        <v>5</v>
      </c>
      <c r="V16" s="9">
        <v>6</v>
      </c>
      <c r="W16" s="2">
        <f t="shared" si="6"/>
        <v>1.2</v>
      </c>
      <c r="X16" s="9">
        <v>1</v>
      </c>
      <c r="Y16" s="9">
        <v>6</v>
      </c>
      <c r="Z16" s="2">
        <f t="shared" si="7"/>
        <v>6</v>
      </c>
      <c r="AA16" s="9">
        <v>9</v>
      </c>
      <c r="AB16" s="9">
        <v>0</v>
      </c>
      <c r="AC16" s="2">
        <f t="shared" si="8"/>
        <v>0</v>
      </c>
      <c r="AD16" s="9">
        <v>17</v>
      </c>
      <c r="AE16" s="9">
        <v>0</v>
      </c>
      <c r="AF16" s="2">
        <f t="shared" si="9"/>
        <v>0</v>
      </c>
      <c r="AG16" s="12">
        <f t="shared" si="10"/>
        <v>17</v>
      </c>
      <c r="AH16" s="3">
        <f t="shared" si="11"/>
        <v>58</v>
      </c>
      <c r="AI16" s="3">
        <f t="shared" si="12"/>
        <v>6</v>
      </c>
      <c r="AJ16" s="4">
        <f t="shared" si="13"/>
        <v>1.320631313131313</v>
      </c>
      <c r="AK16" s="3" t="str">
        <f t="shared" si="14"/>
        <v>مطلوب</v>
      </c>
    </row>
    <row r="17" spans="1:37" x14ac:dyDescent="0.25">
      <c r="A17" s="20"/>
      <c r="B17" s="9" t="s">
        <v>40</v>
      </c>
      <c r="C17" s="9">
        <v>9</v>
      </c>
      <c r="D17" s="9">
        <v>4</v>
      </c>
      <c r="E17" s="2">
        <f t="shared" si="0"/>
        <v>0.44444444444444442</v>
      </c>
      <c r="F17" s="9">
        <v>12</v>
      </c>
      <c r="G17" s="9">
        <v>11</v>
      </c>
      <c r="H17" s="2">
        <f t="shared" si="1"/>
        <v>0.91666666666666663</v>
      </c>
      <c r="I17" s="9">
        <v>6</v>
      </c>
      <c r="J17" s="9">
        <v>13</v>
      </c>
      <c r="K17" s="2">
        <f t="shared" si="2"/>
        <v>2.1666666666666665</v>
      </c>
      <c r="L17" s="9">
        <v>10</v>
      </c>
      <c r="M17" s="9">
        <v>12</v>
      </c>
      <c r="N17" s="2">
        <f t="shared" si="3"/>
        <v>1.2</v>
      </c>
      <c r="O17" s="9">
        <v>8</v>
      </c>
      <c r="P17" s="9">
        <v>6</v>
      </c>
      <c r="Q17" s="2">
        <f t="shared" si="4"/>
        <v>0.75</v>
      </c>
      <c r="R17" s="9">
        <v>12</v>
      </c>
      <c r="S17" s="9">
        <v>3</v>
      </c>
      <c r="T17" s="2">
        <f t="shared" si="5"/>
        <v>0.25</v>
      </c>
      <c r="U17" s="9">
        <v>13</v>
      </c>
      <c r="V17" s="9">
        <v>9</v>
      </c>
      <c r="W17" s="2">
        <f t="shared" si="6"/>
        <v>0.69230769230769229</v>
      </c>
      <c r="X17" s="9">
        <v>17</v>
      </c>
      <c r="Y17" s="9">
        <v>11</v>
      </c>
      <c r="Z17" s="2">
        <f t="shared" si="7"/>
        <v>0.6470588235294118</v>
      </c>
      <c r="AA17" s="9">
        <v>21</v>
      </c>
      <c r="AB17" s="9">
        <v>1</v>
      </c>
      <c r="AC17" s="2">
        <f t="shared" si="8"/>
        <v>4.7619047619047616E-2</v>
      </c>
      <c r="AD17" s="9">
        <v>40</v>
      </c>
      <c r="AE17" s="9">
        <v>1</v>
      </c>
      <c r="AF17" s="2">
        <f t="shared" si="9"/>
        <v>2.5000000000000001E-2</v>
      </c>
      <c r="AG17" s="12">
        <f t="shared" si="10"/>
        <v>40</v>
      </c>
      <c r="AH17" s="3">
        <f t="shared" si="11"/>
        <v>71</v>
      </c>
      <c r="AI17" s="3">
        <f t="shared" si="12"/>
        <v>7</v>
      </c>
      <c r="AJ17" s="4">
        <f t="shared" si="13"/>
        <v>0.7139763341233929</v>
      </c>
      <c r="AK17" s="3" t="str">
        <f t="shared" si="14"/>
        <v>مطلوب</v>
      </c>
    </row>
    <row r="18" spans="1:37" x14ac:dyDescent="0.25">
      <c r="A18" s="20"/>
      <c r="B18" s="9" t="s">
        <v>41</v>
      </c>
      <c r="C18" s="9">
        <v>2</v>
      </c>
      <c r="D18" s="9">
        <v>0</v>
      </c>
      <c r="E18" s="2">
        <f t="shared" si="0"/>
        <v>0</v>
      </c>
      <c r="F18" s="9">
        <v>3</v>
      </c>
      <c r="G18" s="9">
        <v>1</v>
      </c>
      <c r="H18" s="2">
        <f t="shared" si="1"/>
        <v>0.33333333333333331</v>
      </c>
      <c r="I18" s="9">
        <v>2</v>
      </c>
      <c r="J18" s="9">
        <v>0</v>
      </c>
      <c r="K18" s="2">
        <f t="shared" si="2"/>
        <v>0</v>
      </c>
      <c r="L18" s="9">
        <v>2</v>
      </c>
      <c r="M18" s="9">
        <v>0</v>
      </c>
      <c r="N18" s="2">
        <f t="shared" si="3"/>
        <v>0</v>
      </c>
      <c r="O18" s="9">
        <v>1</v>
      </c>
      <c r="P18" s="9">
        <v>0</v>
      </c>
      <c r="Q18" s="2">
        <f t="shared" si="4"/>
        <v>0</v>
      </c>
      <c r="R18" s="9">
        <v>1</v>
      </c>
      <c r="S18" s="9">
        <v>0</v>
      </c>
      <c r="T18" s="2">
        <f t="shared" si="5"/>
        <v>0</v>
      </c>
      <c r="U18" s="9">
        <v>0</v>
      </c>
      <c r="V18" s="9">
        <v>0</v>
      </c>
      <c r="W18" s="2" t="e">
        <f t="shared" si="6"/>
        <v>#DIV/0!</v>
      </c>
      <c r="X18" s="9">
        <v>1</v>
      </c>
      <c r="Y18" s="9">
        <v>0</v>
      </c>
      <c r="Z18" s="2">
        <f t="shared" si="7"/>
        <v>0</v>
      </c>
      <c r="AA18" s="9">
        <v>1</v>
      </c>
      <c r="AB18" s="9">
        <v>0</v>
      </c>
      <c r="AC18" s="2">
        <f t="shared" si="8"/>
        <v>0</v>
      </c>
      <c r="AD18" s="9">
        <v>1</v>
      </c>
      <c r="AE18" s="9">
        <v>0</v>
      </c>
      <c r="AF18" s="2">
        <f t="shared" si="9"/>
        <v>0</v>
      </c>
      <c r="AG18" s="12">
        <f t="shared" si="10"/>
        <v>1</v>
      </c>
      <c r="AH18" s="3">
        <f t="shared" si="11"/>
        <v>1</v>
      </c>
      <c r="AI18" s="3">
        <f t="shared" si="12"/>
        <v>0</v>
      </c>
      <c r="AJ18" s="4">
        <f>AVERAGE(AF18,AC18,Z18,T18,Q18,N18,K18,H18,E18)</f>
        <v>3.7037037037037035E-2</v>
      </c>
      <c r="AK18" s="10" t="s">
        <v>162</v>
      </c>
    </row>
    <row r="19" spans="1:37" x14ac:dyDescent="0.25">
      <c r="A19" s="20"/>
      <c r="B19" s="9" t="s">
        <v>42</v>
      </c>
      <c r="C19" s="9">
        <v>0</v>
      </c>
      <c r="D19" s="9">
        <v>0</v>
      </c>
      <c r="E19" s="2" t="e">
        <f t="shared" si="0"/>
        <v>#DIV/0!</v>
      </c>
      <c r="F19" s="9">
        <v>5</v>
      </c>
      <c r="G19" s="9">
        <v>0</v>
      </c>
      <c r="H19" s="2">
        <f t="shared" si="1"/>
        <v>0</v>
      </c>
      <c r="I19" s="9">
        <v>15</v>
      </c>
      <c r="J19" s="9">
        <v>1</v>
      </c>
      <c r="K19" s="2">
        <f t="shared" si="2"/>
        <v>6.6666666666666666E-2</v>
      </c>
      <c r="L19" s="9">
        <v>24</v>
      </c>
      <c r="M19" s="9">
        <v>1</v>
      </c>
      <c r="N19" s="2">
        <f t="shared" si="3"/>
        <v>4.1666666666666664E-2</v>
      </c>
      <c r="O19" s="9">
        <v>26</v>
      </c>
      <c r="P19" s="9">
        <v>2</v>
      </c>
      <c r="Q19" s="2">
        <f t="shared" si="4"/>
        <v>7.6923076923076927E-2</v>
      </c>
      <c r="R19" s="9">
        <v>35</v>
      </c>
      <c r="S19" s="9">
        <v>0</v>
      </c>
      <c r="T19" s="2">
        <f t="shared" si="5"/>
        <v>0</v>
      </c>
      <c r="U19" s="9">
        <v>44</v>
      </c>
      <c r="V19" s="9">
        <v>0</v>
      </c>
      <c r="W19" s="2">
        <f t="shared" si="6"/>
        <v>0</v>
      </c>
      <c r="X19" s="9">
        <v>47</v>
      </c>
      <c r="Y19" s="9">
        <v>0</v>
      </c>
      <c r="Z19" s="2">
        <f t="shared" si="7"/>
        <v>0</v>
      </c>
      <c r="AA19" s="9">
        <v>38</v>
      </c>
      <c r="AB19" s="9">
        <v>0</v>
      </c>
      <c r="AC19" s="2">
        <f t="shared" si="8"/>
        <v>0</v>
      </c>
      <c r="AD19" s="9">
        <v>38</v>
      </c>
      <c r="AE19" s="9">
        <v>1</v>
      </c>
      <c r="AF19" s="2">
        <f t="shared" si="9"/>
        <v>2.6315789473684209E-2</v>
      </c>
      <c r="AG19" s="12">
        <f t="shared" si="10"/>
        <v>38</v>
      </c>
      <c r="AH19" s="3">
        <f t="shared" si="11"/>
        <v>5</v>
      </c>
      <c r="AI19" s="3">
        <f t="shared" si="12"/>
        <v>1</v>
      </c>
      <c r="AJ19" s="4">
        <f>AVERAGE(AF19,AC19,Z19,W19,T19,Q19,N19,K19,H19)</f>
        <v>2.3508022192232716E-2</v>
      </c>
      <c r="AK19" s="3" t="str">
        <f t="shared" si="14"/>
        <v>مشبع</v>
      </c>
    </row>
    <row r="20" spans="1:37" x14ac:dyDescent="0.25">
      <c r="A20" s="20"/>
      <c r="B20" s="9" t="s">
        <v>43</v>
      </c>
      <c r="C20" s="9">
        <v>10</v>
      </c>
      <c r="D20" s="9">
        <v>0</v>
      </c>
      <c r="E20" s="2">
        <f t="shared" si="0"/>
        <v>0</v>
      </c>
      <c r="F20" s="9">
        <v>10</v>
      </c>
      <c r="G20" s="9">
        <v>0</v>
      </c>
      <c r="H20" s="2">
        <f t="shared" si="1"/>
        <v>0</v>
      </c>
      <c r="I20" s="9">
        <v>11</v>
      </c>
      <c r="J20" s="9">
        <v>0</v>
      </c>
      <c r="K20" s="2">
        <f t="shared" si="2"/>
        <v>0</v>
      </c>
      <c r="L20" s="9">
        <v>11</v>
      </c>
      <c r="M20" s="9">
        <v>0</v>
      </c>
      <c r="N20" s="2">
        <f t="shared" si="3"/>
        <v>0</v>
      </c>
      <c r="O20" s="9">
        <v>10</v>
      </c>
      <c r="P20" s="9">
        <v>0</v>
      </c>
      <c r="Q20" s="2">
        <f t="shared" si="4"/>
        <v>0</v>
      </c>
      <c r="R20" s="9">
        <v>7</v>
      </c>
      <c r="S20" s="9">
        <v>0</v>
      </c>
      <c r="T20" s="2">
        <f t="shared" si="5"/>
        <v>0</v>
      </c>
      <c r="U20" s="9">
        <v>9</v>
      </c>
      <c r="V20" s="9">
        <v>0</v>
      </c>
      <c r="W20" s="2">
        <f t="shared" si="6"/>
        <v>0</v>
      </c>
      <c r="X20" s="9">
        <v>12</v>
      </c>
      <c r="Y20" s="9">
        <v>2</v>
      </c>
      <c r="Z20" s="2">
        <f t="shared" si="7"/>
        <v>0.16666666666666666</v>
      </c>
      <c r="AA20" s="9">
        <v>9</v>
      </c>
      <c r="AB20" s="9">
        <v>0</v>
      </c>
      <c r="AC20" s="2">
        <f t="shared" si="8"/>
        <v>0</v>
      </c>
      <c r="AD20" s="9">
        <v>9</v>
      </c>
      <c r="AE20" s="9">
        <v>0</v>
      </c>
      <c r="AF20" s="2">
        <f t="shared" si="9"/>
        <v>0</v>
      </c>
      <c r="AG20" s="12">
        <f t="shared" si="10"/>
        <v>9</v>
      </c>
      <c r="AH20" s="3">
        <f t="shared" si="11"/>
        <v>2</v>
      </c>
      <c r="AI20" s="3">
        <f t="shared" si="12"/>
        <v>0</v>
      </c>
      <c r="AJ20" s="4">
        <f t="shared" si="13"/>
        <v>1.6666666666666666E-2</v>
      </c>
      <c r="AK20" s="3" t="str">
        <f t="shared" si="14"/>
        <v>مشبع</v>
      </c>
    </row>
    <row r="21" spans="1:37" x14ac:dyDescent="0.25">
      <c r="A21" s="20"/>
      <c r="B21" s="9" t="s">
        <v>44</v>
      </c>
      <c r="C21" s="9">
        <v>18</v>
      </c>
      <c r="D21" s="9">
        <v>0</v>
      </c>
      <c r="E21" s="2">
        <f t="shared" si="0"/>
        <v>0</v>
      </c>
      <c r="F21" s="9">
        <v>19</v>
      </c>
      <c r="G21" s="9">
        <v>1</v>
      </c>
      <c r="H21" s="2">
        <f t="shared" si="1"/>
        <v>5.2631578947368418E-2</v>
      </c>
      <c r="I21" s="9">
        <v>16</v>
      </c>
      <c r="J21" s="9">
        <v>1</v>
      </c>
      <c r="K21" s="2">
        <f t="shared" si="2"/>
        <v>6.25E-2</v>
      </c>
      <c r="L21" s="9">
        <v>15</v>
      </c>
      <c r="M21" s="9">
        <v>1</v>
      </c>
      <c r="N21" s="2">
        <f t="shared" si="3"/>
        <v>6.6666666666666666E-2</v>
      </c>
      <c r="O21" s="9">
        <v>14</v>
      </c>
      <c r="P21" s="9">
        <v>0</v>
      </c>
      <c r="Q21" s="2">
        <f t="shared" si="4"/>
        <v>0</v>
      </c>
      <c r="R21" s="9">
        <v>15</v>
      </c>
      <c r="S21" s="9">
        <v>0</v>
      </c>
      <c r="T21" s="2">
        <f t="shared" si="5"/>
        <v>0</v>
      </c>
      <c r="U21" s="9">
        <v>18</v>
      </c>
      <c r="V21" s="9">
        <v>0</v>
      </c>
      <c r="W21" s="2">
        <f t="shared" si="6"/>
        <v>0</v>
      </c>
      <c r="X21" s="9">
        <v>18</v>
      </c>
      <c r="Y21" s="9">
        <v>0</v>
      </c>
      <c r="Z21" s="2">
        <f t="shared" si="7"/>
        <v>0</v>
      </c>
      <c r="AA21" s="9">
        <v>18</v>
      </c>
      <c r="AB21" s="9">
        <v>0</v>
      </c>
      <c r="AC21" s="2">
        <f t="shared" si="8"/>
        <v>0</v>
      </c>
      <c r="AD21" s="9">
        <v>17</v>
      </c>
      <c r="AE21" s="9">
        <v>0</v>
      </c>
      <c r="AF21" s="2">
        <f t="shared" si="9"/>
        <v>0</v>
      </c>
      <c r="AG21" s="12">
        <f t="shared" si="10"/>
        <v>17</v>
      </c>
      <c r="AH21" s="3">
        <f t="shared" si="11"/>
        <v>3</v>
      </c>
      <c r="AI21" s="3">
        <f t="shared" si="12"/>
        <v>0</v>
      </c>
      <c r="AJ21" s="4">
        <f t="shared" si="13"/>
        <v>1.8179824561403508E-2</v>
      </c>
      <c r="AK21" s="3" t="str">
        <f t="shared" si="14"/>
        <v>مشبع</v>
      </c>
    </row>
    <row r="22" spans="1:37" x14ac:dyDescent="0.25">
      <c r="A22" s="20"/>
      <c r="B22" s="9" t="s">
        <v>45</v>
      </c>
      <c r="C22" s="9">
        <v>0</v>
      </c>
      <c r="D22" s="9">
        <v>1</v>
      </c>
      <c r="E22" s="2" t="e">
        <f t="shared" si="0"/>
        <v>#DIV/0!</v>
      </c>
      <c r="F22" s="9">
        <v>1</v>
      </c>
      <c r="G22" s="9">
        <v>1</v>
      </c>
      <c r="H22" s="2">
        <f t="shared" si="1"/>
        <v>1</v>
      </c>
      <c r="I22" s="9">
        <v>0</v>
      </c>
      <c r="J22" s="9">
        <v>0</v>
      </c>
      <c r="K22" s="2" t="e">
        <f t="shared" si="2"/>
        <v>#DIV/0!</v>
      </c>
      <c r="L22" s="9">
        <v>2</v>
      </c>
      <c r="M22" s="9">
        <v>0</v>
      </c>
      <c r="N22" s="2">
        <f t="shared" si="3"/>
        <v>0</v>
      </c>
      <c r="O22" s="9">
        <v>2</v>
      </c>
      <c r="P22" s="9">
        <v>0</v>
      </c>
      <c r="Q22" s="2">
        <f t="shared" si="4"/>
        <v>0</v>
      </c>
      <c r="R22" s="9">
        <v>4</v>
      </c>
      <c r="S22" s="9">
        <v>1</v>
      </c>
      <c r="T22" s="2">
        <f t="shared" si="5"/>
        <v>0.25</v>
      </c>
      <c r="U22" s="9">
        <v>5</v>
      </c>
      <c r="V22" s="9">
        <v>0</v>
      </c>
      <c r="W22" s="2">
        <f t="shared" si="6"/>
        <v>0</v>
      </c>
      <c r="X22" s="9">
        <v>5</v>
      </c>
      <c r="Y22" s="9">
        <v>1</v>
      </c>
      <c r="Z22" s="2">
        <f t="shared" si="7"/>
        <v>0.2</v>
      </c>
      <c r="AA22" s="9">
        <v>5</v>
      </c>
      <c r="AB22" s="9">
        <v>0</v>
      </c>
      <c r="AC22" s="2">
        <f t="shared" si="8"/>
        <v>0</v>
      </c>
      <c r="AD22" s="9">
        <v>5</v>
      </c>
      <c r="AE22" s="9">
        <v>0</v>
      </c>
      <c r="AF22" s="2">
        <f t="shared" si="9"/>
        <v>0</v>
      </c>
      <c r="AG22" s="12">
        <f t="shared" si="10"/>
        <v>5</v>
      </c>
      <c r="AH22" s="3">
        <f t="shared" si="11"/>
        <v>4</v>
      </c>
      <c r="AI22" s="3">
        <f t="shared" si="12"/>
        <v>0</v>
      </c>
      <c r="AJ22" s="4">
        <f>AVERAGE(AF22,AC22,Z22,W22,T22,Q22,N22,H22)</f>
        <v>0.18124999999999999</v>
      </c>
      <c r="AK22" s="10" t="s">
        <v>162</v>
      </c>
    </row>
    <row r="23" spans="1:37" x14ac:dyDescent="0.25">
      <c r="A23" s="18"/>
      <c r="B23" s="9" t="s">
        <v>46</v>
      </c>
      <c r="C23" s="9">
        <v>1</v>
      </c>
      <c r="D23" s="9">
        <v>0</v>
      </c>
      <c r="E23" s="2">
        <f t="shared" si="0"/>
        <v>0</v>
      </c>
      <c r="F23" s="9">
        <v>1</v>
      </c>
      <c r="G23" s="9">
        <v>0</v>
      </c>
      <c r="H23" s="2">
        <f t="shared" si="1"/>
        <v>0</v>
      </c>
      <c r="I23" s="9">
        <v>2</v>
      </c>
      <c r="J23" s="9">
        <v>1</v>
      </c>
      <c r="K23" s="2">
        <f t="shared" si="2"/>
        <v>0.5</v>
      </c>
      <c r="L23" s="9">
        <v>0</v>
      </c>
      <c r="M23" s="9">
        <v>0</v>
      </c>
      <c r="N23" s="2" t="e">
        <f t="shared" si="3"/>
        <v>#DIV/0!</v>
      </c>
      <c r="O23" s="9">
        <v>3</v>
      </c>
      <c r="P23" s="9">
        <v>0</v>
      </c>
      <c r="Q23" s="2">
        <f t="shared" si="4"/>
        <v>0</v>
      </c>
      <c r="R23" s="9">
        <v>5</v>
      </c>
      <c r="S23" s="9">
        <v>2</v>
      </c>
      <c r="T23" s="2">
        <f t="shared" si="5"/>
        <v>0.4</v>
      </c>
      <c r="U23" s="9">
        <v>4</v>
      </c>
      <c r="V23" s="9">
        <v>0</v>
      </c>
      <c r="W23" s="2">
        <f t="shared" si="6"/>
        <v>0</v>
      </c>
      <c r="X23" s="9">
        <v>5</v>
      </c>
      <c r="Y23" s="9">
        <v>1</v>
      </c>
      <c r="Z23" s="2">
        <f t="shared" si="7"/>
        <v>0.2</v>
      </c>
      <c r="AA23" s="9">
        <v>4</v>
      </c>
      <c r="AB23" s="9">
        <v>0</v>
      </c>
      <c r="AC23" s="2">
        <f t="shared" si="8"/>
        <v>0</v>
      </c>
      <c r="AD23" s="9">
        <v>4</v>
      </c>
      <c r="AE23" s="9">
        <v>0</v>
      </c>
      <c r="AF23" s="2">
        <f t="shared" si="9"/>
        <v>0</v>
      </c>
      <c r="AG23" s="12">
        <f t="shared" si="10"/>
        <v>4</v>
      </c>
      <c r="AH23" s="3">
        <f t="shared" si="11"/>
        <v>4</v>
      </c>
      <c r="AI23" s="3">
        <f t="shared" si="12"/>
        <v>0</v>
      </c>
      <c r="AJ23" s="4">
        <f>AVERAGE(AF23,AC23,Z23,W23,T23,Q23,K23,H23,E23)</f>
        <v>0.12222222222222223</v>
      </c>
      <c r="AK23" s="3" t="str">
        <f t="shared" si="14"/>
        <v>مشبع</v>
      </c>
    </row>
    <row r="24" spans="1:37" x14ac:dyDescent="0.25">
      <c r="A24" s="18"/>
      <c r="B24" s="9" t="s">
        <v>47</v>
      </c>
      <c r="C24" s="9">
        <v>0</v>
      </c>
      <c r="D24" s="9">
        <v>0</v>
      </c>
      <c r="E24" s="2" t="e">
        <f t="shared" si="0"/>
        <v>#DIV/0!</v>
      </c>
      <c r="F24" s="9">
        <v>0</v>
      </c>
      <c r="G24" s="9">
        <v>0</v>
      </c>
      <c r="H24" s="2" t="e">
        <f t="shared" si="1"/>
        <v>#DIV/0!</v>
      </c>
      <c r="I24" s="9">
        <v>1</v>
      </c>
      <c r="J24" s="9">
        <v>0</v>
      </c>
      <c r="K24" s="2">
        <f t="shared" si="2"/>
        <v>0</v>
      </c>
      <c r="L24" s="9">
        <v>1</v>
      </c>
      <c r="M24" s="9">
        <v>0</v>
      </c>
      <c r="N24" s="2">
        <f t="shared" si="3"/>
        <v>0</v>
      </c>
      <c r="O24" s="9">
        <v>1</v>
      </c>
      <c r="P24" s="9">
        <v>0</v>
      </c>
      <c r="Q24" s="2">
        <f t="shared" si="4"/>
        <v>0</v>
      </c>
      <c r="R24" s="9">
        <v>1</v>
      </c>
      <c r="S24" s="9">
        <v>0</v>
      </c>
      <c r="T24" s="2">
        <f t="shared" si="5"/>
        <v>0</v>
      </c>
      <c r="U24" s="9">
        <v>1</v>
      </c>
      <c r="V24" s="9">
        <v>0</v>
      </c>
      <c r="W24" s="2">
        <f t="shared" si="6"/>
        <v>0</v>
      </c>
      <c r="X24" s="9">
        <v>1</v>
      </c>
      <c r="Y24" s="9">
        <v>0</v>
      </c>
      <c r="Z24" s="2">
        <f t="shared" si="7"/>
        <v>0</v>
      </c>
      <c r="AA24" s="9">
        <v>1</v>
      </c>
      <c r="AB24" s="9">
        <v>0</v>
      </c>
      <c r="AC24" s="2">
        <f t="shared" si="8"/>
        <v>0</v>
      </c>
      <c r="AD24" s="9">
        <v>1</v>
      </c>
      <c r="AE24" s="9">
        <v>0</v>
      </c>
      <c r="AF24" s="2">
        <f t="shared" si="9"/>
        <v>0</v>
      </c>
      <c r="AG24" s="12">
        <f t="shared" si="10"/>
        <v>1</v>
      </c>
      <c r="AH24" s="3">
        <f t="shared" si="11"/>
        <v>0</v>
      </c>
      <c r="AI24" s="3">
        <f t="shared" si="12"/>
        <v>0</v>
      </c>
      <c r="AJ24" s="4">
        <f>AVERAGE(AF24,AC24,Z24,W24,T24,Q24,N24,K24)</f>
        <v>0</v>
      </c>
      <c r="AK24" s="3" t="str">
        <f t="shared" si="14"/>
        <v>راكد</v>
      </c>
    </row>
    <row r="25" spans="1:37" x14ac:dyDescent="0.25">
      <c r="A25" s="18"/>
      <c r="B25" s="9" t="s">
        <v>49</v>
      </c>
      <c r="C25" s="9">
        <v>0</v>
      </c>
      <c r="D25" s="9">
        <v>0</v>
      </c>
      <c r="E25" s="2" t="e">
        <f t="shared" si="0"/>
        <v>#DIV/0!</v>
      </c>
      <c r="F25" s="9">
        <v>2</v>
      </c>
      <c r="G25" s="9">
        <v>0</v>
      </c>
      <c r="H25" s="2">
        <f t="shared" si="1"/>
        <v>0</v>
      </c>
      <c r="I25" s="9">
        <v>3</v>
      </c>
      <c r="J25" s="9">
        <v>0</v>
      </c>
      <c r="K25" s="2">
        <f t="shared" si="2"/>
        <v>0</v>
      </c>
      <c r="L25" s="9">
        <v>3</v>
      </c>
      <c r="M25" s="9">
        <v>0</v>
      </c>
      <c r="N25" s="2">
        <f t="shared" si="3"/>
        <v>0</v>
      </c>
      <c r="O25" s="9">
        <v>4</v>
      </c>
      <c r="P25" s="9">
        <v>0</v>
      </c>
      <c r="Q25" s="2">
        <f t="shared" si="4"/>
        <v>0</v>
      </c>
      <c r="R25" s="9">
        <v>5</v>
      </c>
      <c r="S25" s="9">
        <v>0</v>
      </c>
      <c r="T25" s="2">
        <f t="shared" si="5"/>
        <v>0</v>
      </c>
      <c r="U25" s="9">
        <v>6</v>
      </c>
      <c r="V25" s="9">
        <v>0</v>
      </c>
      <c r="W25" s="2">
        <f t="shared" si="6"/>
        <v>0</v>
      </c>
      <c r="X25" s="9">
        <v>6</v>
      </c>
      <c r="Y25" s="9">
        <v>0</v>
      </c>
      <c r="Z25" s="2">
        <f t="shared" si="7"/>
        <v>0</v>
      </c>
      <c r="AA25" s="9">
        <v>6</v>
      </c>
      <c r="AB25" s="9">
        <v>0</v>
      </c>
      <c r="AC25" s="2">
        <f t="shared" si="8"/>
        <v>0</v>
      </c>
      <c r="AD25" s="9">
        <v>6</v>
      </c>
      <c r="AE25" s="9">
        <v>0</v>
      </c>
      <c r="AF25" s="2">
        <f t="shared" si="9"/>
        <v>0</v>
      </c>
      <c r="AG25" s="12">
        <f t="shared" si="10"/>
        <v>6</v>
      </c>
      <c r="AH25" s="3">
        <f t="shared" si="11"/>
        <v>0</v>
      </c>
      <c r="AI25" s="3">
        <f t="shared" si="12"/>
        <v>0</v>
      </c>
      <c r="AJ25" s="4">
        <f>AVERAGE(AF25,AC25,Z25,W25,T25,Q25,N25,K25,H25)</f>
        <v>0</v>
      </c>
      <c r="AK25" s="3" t="str">
        <f t="shared" si="14"/>
        <v>راكد</v>
      </c>
    </row>
    <row r="26" spans="1:37" x14ac:dyDescent="0.25">
      <c r="A26" s="18"/>
      <c r="B26" s="9" t="s">
        <v>50</v>
      </c>
      <c r="C26" s="9">
        <v>15</v>
      </c>
      <c r="D26" s="9">
        <v>16</v>
      </c>
      <c r="E26" s="2">
        <f t="shared" si="0"/>
        <v>1.0666666666666667</v>
      </c>
      <c r="F26" s="9">
        <v>13</v>
      </c>
      <c r="G26" s="9">
        <v>29</v>
      </c>
      <c r="H26" s="2">
        <f t="shared" si="1"/>
        <v>2.2307692307692308</v>
      </c>
      <c r="I26" s="9">
        <v>7</v>
      </c>
      <c r="J26" s="9">
        <v>9</v>
      </c>
      <c r="K26" s="2">
        <f t="shared" si="2"/>
        <v>1.2857142857142858</v>
      </c>
      <c r="L26" s="9">
        <v>21</v>
      </c>
      <c r="M26" s="9">
        <v>10</v>
      </c>
      <c r="N26" s="2">
        <f t="shared" si="3"/>
        <v>0.47619047619047616</v>
      </c>
      <c r="O26" s="9">
        <v>21</v>
      </c>
      <c r="P26" s="9">
        <v>7</v>
      </c>
      <c r="Q26" s="2">
        <f t="shared" si="4"/>
        <v>0.33333333333333331</v>
      </c>
      <c r="R26" s="9">
        <v>32</v>
      </c>
      <c r="S26" s="9">
        <v>6</v>
      </c>
      <c r="T26" s="2">
        <f t="shared" si="5"/>
        <v>0.1875</v>
      </c>
      <c r="U26" s="9">
        <v>49</v>
      </c>
      <c r="V26" s="9">
        <v>6</v>
      </c>
      <c r="W26" s="2">
        <f t="shared" si="6"/>
        <v>0.12244897959183673</v>
      </c>
      <c r="X26" s="9">
        <v>59</v>
      </c>
      <c r="Y26" s="9">
        <v>6</v>
      </c>
      <c r="Z26" s="2">
        <f t="shared" si="7"/>
        <v>0.10169491525423729</v>
      </c>
      <c r="AA26" s="9">
        <v>63</v>
      </c>
      <c r="AB26" s="9">
        <v>16</v>
      </c>
      <c r="AC26" s="2">
        <f t="shared" si="8"/>
        <v>0.25396825396825395</v>
      </c>
      <c r="AD26" s="9">
        <v>55</v>
      </c>
      <c r="AE26" s="9">
        <v>22</v>
      </c>
      <c r="AF26" s="2">
        <f t="shared" si="9"/>
        <v>0.4</v>
      </c>
      <c r="AG26" s="12">
        <f t="shared" si="10"/>
        <v>55</v>
      </c>
      <c r="AH26" s="3">
        <f t="shared" si="11"/>
        <v>127</v>
      </c>
      <c r="AI26" s="3">
        <f t="shared" si="12"/>
        <v>13</v>
      </c>
      <c r="AJ26" s="4">
        <f t="shared" si="13"/>
        <v>0.64582861414883208</v>
      </c>
      <c r="AK26" s="3" t="str">
        <f t="shared" si="14"/>
        <v>مطلوب</v>
      </c>
    </row>
    <row r="27" spans="1:37" x14ac:dyDescent="0.25">
      <c r="A27" s="18"/>
      <c r="B27" s="9" t="s">
        <v>51</v>
      </c>
      <c r="C27" s="9">
        <v>0</v>
      </c>
      <c r="D27" s="9">
        <v>0</v>
      </c>
      <c r="E27" s="2" t="e">
        <f t="shared" si="0"/>
        <v>#DIV/0!</v>
      </c>
      <c r="F27" s="9">
        <v>0</v>
      </c>
      <c r="G27" s="9">
        <v>0</v>
      </c>
      <c r="H27" s="2" t="e">
        <f t="shared" si="1"/>
        <v>#DIV/0!</v>
      </c>
      <c r="I27" s="9">
        <v>0</v>
      </c>
      <c r="J27" s="9">
        <v>0</v>
      </c>
      <c r="K27" s="2" t="e">
        <f t="shared" si="2"/>
        <v>#DIV/0!</v>
      </c>
      <c r="L27" s="9">
        <v>0</v>
      </c>
      <c r="M27" s="9">
        <v>0</v>
      </c>
      <c r="N27" s="2" t="e">
        <f t="shared" si="3"/>
        <v>#DIV/0!</v>
      </c>
      <c r="O27" s="9">
        <v>0</v>
      </c>
      <c r="P27" s="9">
        <v>0</v>
      </c>
      <c r="Q27" s="2" t="e">
        <f t="shared" si="4"/>
        <v>#DIV/0!</v>
      </c>
      <c r="R27" s="9">
        <v>0</v>
      </c>
      <c r="S27" s="9">
        <v>0</v>
      </c>
      <c r="T27" s="2" t="e">
        <f t="shared" si="5"/>
        <v>#DIV/0!</v>
      </c>
      <c r="U27" s="9">
        <v>2</v>
      </c>
      <c r="V27" s="9">
        <v>0</v>
      </c>
      <c r="W27" s="2">
        <f t="shared" si="6"/>
        <v>0</v>
      </c>
      <c r="X27" s="9">
        <v>1</v>
      </c>
      <c r="Y27" s="9">
        <v>0</v>
      </c>
      <c r="Z27" s="2">
        <f t="shared" si="7"/>
        <v>0</v>
      </c>
      <c r="AA27" s="9">
        <v>1</v>
      </c>
      <c r="AB27" s="9">
        <v>0</v>
      </c>
      <c r="AC27" s="2">
        <f t="shared" si="8"/>
        <v>0</v>
      </c>
      <c r="AD27" s="9">
        <v>1</v>
      </c>
      <c r="AE27" s="9">
        <v>0</v>
      </c>
      <c r="AF27" s="2">
        <f t="shared" si="9"/>
        <v>0</v>
      </c>
      <c r="AG27" s="12">
        <f t="shared" si="10"/>
        <v>1</v>
      </c>
      <c r="AH27" s="3">
        <f t="shared" si="11"/>
        <v>0</v>
      </c>
      <c r="AI27" s="3">
        <f t="shared" si="12"/>
        <v>0</v>
      </c>
      <c r="AJ27" s="4">
        <f>AVERAGE(AF27,AC27,Z27,W27)</f>
        <v>0</v>
      </c>
      <c r="AK27" s="3" t="str">
        <f t="shared" si="14"/>
        <v>راكد</v>
      </c>
    </row>
    <row r="28" spans="1:37" x14ac:dyDescent="0.25">
      <c r="A28" s="18"/>
      <c r="B28" s="9" t="s">
        <v>52</v>
      </c>
      <c r="C28" s="9">
        <v>4</v>
      </c>
      <c r="D28" s="9">
        <v>0</v>
      </c>
      <c r="E28" s="2">
        <f t="shared" si="0"/>
        <v>0</v>
      </c>
      <c r="F28" s="9">
        <v>2</v>
      </c>
      <c r="G28" s="9">
        <v>1</v>
      </c>
      <c r="H28" s="2">
        <f t="shared" si="1"/>
        <v>0.5</v>
      </c>
      <c r="I28" s="9">
        <v>2</v>
      </c>
      <c r="J28" s="9">
        <v>0</v>
      </c>
      <c r="K28" s="2">
        <f t="shared" si="2"/>
        <v>0</v>
      </c>
      <c r="L28" s="9">
        <v>3</v>
      </c>
      <c r="M28" s="9">
        <v>0</v>
      </c>
      <c r="N28" s="2">
        <f t="shared" si="3"/>
        <v>0</v>
      </c>
      <c r="O28" s="9">
        <v>4</v>
      </c>
      <c r="P28" s="9">
        <v>0</v>
      </c>
      <c r="Q28" s="2">
        <f t="shared" si="4"/>
        <v>0</v>
      </c>
      <c r="R28" s="9">
        <v>2</v>
      </c>
      <c r="S28" s="9">
        <v>0</v>
      </c>
      <c r="T28" s="2">
        <f t="shared" si="5"/>
        <v>0</v>
      </c>
      <c r="U28" s="9">
        <v>7</v>
      </c>
      <c r="V28" s="9">
        <v>0</v>
      </c>
      <c r="W28" s="2">
        <f t="shared" si="6"/>
        <v>0</v>
      </c>
      <c r="X28" s="9">
        <v>8</v>
      </c>
      <c r="Y28" s="9">
        <v>1</v>
      </c>
      <c r="Z28" s="2">
        <f t="shared" si="7"/>
        <v>0.125</v>
      </c>
      <c r="AA28" s="9">
        <v>11</v>
      </c>
      <c r="AB28" s="9">
        <v>1</v>
      </c>
      <c r="AC28" s="2">
        <f t="shared" si="8"/>
        <v>9.0909090909090912E-2</v>
      </c>
      <c r="AD28" s="9">
        <v>14</v>
      </c>
      <c r="AE28" s="9">
        <v>0</v>
      </c>
      <c r="AF28" s="2">
        <f t="shared" si="9"/>
        <v>0</v>
      </c>
      <c r="AG28" s="12">
        <f t="shared" si="10"/>
        <v>14</v>
      </c>
      <c r="AH28" s="3">
        <f t="shared" si="11"/>
        <v>3</v>
      </c>
      <c r="AI28" s="3">
        <f t="shared" si="12"/>
        <v>0</v>
      </c>
      <c r="AJ28" s="4">
        <f t="shared" si="13"/>
        <v>7.1590909090909094E-2</v>
      </c>
      <c r="AK28" s="3" t="str">
        <f t="shared" si="14"/>
        <v>مشبع</v>
      </c>
    </row>
    <row r="29" spans="1:37" x14ac:dyDescent="0.25">
      <c r="A29" s="18"/>
      <c r="B29" s="9" t="s">
        <v>53</v>
      </c>
      <c r="C29" s="9">
        <v>0</v>
      </c>
      <c r="D29" s="9">
        <v>8</v>
      </c>
      <c r="E29" s="2" t="e">
        <f t="shared" si="0"/>
        <v>#DIV/0!</v>
      </c>
      <c r="F29" s="9">
        <v>0</v>
      </c>
      <c r="G29" s="9">
        <v>5</v>
      </c>
      <c r="H29" s="2" t="e">
        <f t="shared" si="1"/>
        <v>#DIV/0!</v>
      </c>
      <c r="I29" s="9">
        <v>3</v>
      </c>
      <c r="J29" s="9">
        <v>12</v>
      </c>
      <c r="K29" s="2">
        <f t="shared" si="2"/>
        <v>4</v>
      </c>
      <c r="L29" s="9">
        <v>10</v>
      </c>
      <c r="M29" s="9">
        <v>12</v>
      </c>
      <c r="N29" s="2">
        <f t="shared" si="3"/>
        <v>1.2</v>
      </c>
      <c r="O29" s="9">
        <v>0</v>
      </c>
      <c r="P29" s="9">
        <v>10</v>
      </c>
      <c r="Q29" s="2" t="e">
        <f t="shared" si="4"/>
        <v>#DIV/0!</v>
      </c>
      <c r="R29" s="9">
        <v>5</v>
      </c>
      <c r="S29" s="9">
        <v>16</v>
      </c>
      <c r="T29" s="2">
        <f t="shared" si="5"/>
        <v>3.2</v>
      </c>
      <c r="U29" s="9">
        <v>7</v>
      </c>
      <c r="V29" s="9">
        <v>20</v>
      </c>
      <c r="W29" s="2">
        <f t="shared" si="6"/>
        <v>2.8571428571428572</v>
      </c>
      <c r="X29" s="9">
        <v>4</v>
      </c>
      <c r="Y29" s="9">
        <v>16</v>
      </c>
      <c r="Z29" s="2">
        <f t="shared" si="7"/>
        <v>4</v>
      </c>
      <c r="AA29" s="9">
        <v>4</v>
      </c>
      <c r="AB29" s="9">
        <v>1</v>
      </c>
      <c r="AC29" s="2">
        <f t="shared" si="8"/>
        <v>0.25</v>
      </c>
      <c r="AD29" s="9">
        <v>15</v>
      </c>
      <c r="AE29" s="9">
        <v>9</v>
      </c>
      <c r="AF29" s="2">
        <f t="shared" si="9"/>
        <v>0.6</v>
      </c>
      <c r="AG29" s="12">
        <f t="shared" si="10"/>
        <v>15</v>
      </c>
      <c r="AH29" s="3">
        <f t="shared" si="11"/>
        <v>109</v>
      </c>
      <c r="AI29" s="3">
        <f t="shared" si="12"/>
        <v>11</v>
      </c>
      <c r="AJ29" s="4">
        <f>AVERAGE(AF29,AC29,Z29,W29,T29,N29,K29)</f>
        <v>2.3010204081632653</v>
      </c>
      <c r="AK29" s="3" t="str">
        <f t="shared" si="14"/>
        <v>مطلوب</v>
      </c>
    </row>
    <row r="30" spans="1:37" x14ac:dyDescent="0.25">
      <c r="A30" s="18"/>
      <c r="B30" s="9" t="s">
        <v>54</v>
      </c>
      <c r="C30" s="9">
        <v>3</v>
      </c>
      <c r="D30" s="9">
        <v>3</v>
      </c>
      <c r="E30" s="2">
        <f t="shared" si="0"/>
        <v>1</v>
      </c>
      <c r="F30" s="9">
        <v>0</v>
      </c>
      <c r="G30" s="9">
        <v>1</v>
      </c>
      <c r="H30" s="2" t="e">
        <f t="shared" si="1"/>
        <v>#DIV/0!</v>
      </c>
      <c r="I30" s="9">
        <v>1</v>
      </c>
      <c r="J30" s="9">
        <v>1</v>
      </c>
      <c r="K30" s="2">
        <f t="shared" si="2"/>
        <v>1</v>
      </c>
      <c r="L30" s="9">
        <v>5</v>
      </c>
      <c r="M30" s="9">
        <v>1</v>
      </c>
      <c r="N30" s="2">
        <f t="shared" si="3"/>
        <v>0.2</v>
      </c>
      <c r="O30" s="9">
        <v>0</v>
      </c>
      <c r="P30" s="9">
        <v>0</v>
      </c>
      <c r="Q30" s="2" t="e">
        <f t="shared" si="4"/>
        <v>#DIV/0!</v>
      </c>
      <c r="R30" s="9">
        <v>0</v>
      </c>
      <c r="S30" s="9">
        <v>0</v>
      </c>
      <c r="T30" s="2" t="e">
        <f t="shared" si="5"/>
        <v>#DIV/0!</v>
      </c>
      <c r="U30" s="9">
        <v>2</v>
      </c>
      <c r="V30" s="9">
        <v>1</v>
      </c>
      <c r="W30" s="2">
        <f t="shared" si="6"/>
        <v>0.5</v>
      </c>
      <c r="X30" s="9">
        <v>4</v>
      </c>
      <c r="Y30" s="9">
        <v>2</v>
      </c>
      <c r="Z30" s="2">
        <f t="shared" si="7"/>
        <v>0.5</v>
      </c>
      <c r="AA30" s="9">
        <v>1</v>
      </c>
      <c r="AB30" s="9">
        <v>0</v>
      </c>
      <c r="AC30" s="2">
        <f t="shared" si="8"/>
        <v>0</v>
      </c>
      <c r="AD30" s="9">
        <v>2</v>
      </c>
      <c r="AE30" s="9">
        <v>0</v>
      </c>
      <c r="AF30" s="2">
        <f t="shared" si="9"/>
        <v>0</v>
      </c>
      <c r="AG30" s="12">
        <f t="shared" si="10"/>
        <v>2</v>
      </c>
      <c r="AH30" s="3">
        <f t="shared" si="11"/>
        <v>9</v>
      </c>
      <c r="AI30" s="3">
        <f t="shared" si="12"/>
        <v>1</v>
      </c>
      <c r="AJ30" s="4">
        <f>AVERAGE(AF30,AC30,Z30,W30,N30,K30,E30)</f>
        <v>0.45714285714285718</v>
      </c>
      <c r="AK30" s="3" t="str">
        <f t="shared" si="14"/>
        <v>مطلوب</v>
      </c>
    </row>
    <row r="31" spans="1:37" x14ac:dyDescent="0.25">
      <c r="A31" s="18"/>
      <c r="B31" s="9" t="s">
        <v>55</v>
      </c>
      <c r="C31" s="9">
        <v>1</v>
      </c>
      <c r="D31" s="9">
        <v>0</v>
      </c>
      <c r="E31" s="2">
        <f t="shared" si="0"/>
        <v>0</v>
      </c>
      <c r="F31" s="9">
        <v>2</v>
      </c>
      <c r="G31" s="9">
        <v>1</v>
      </c>
      <c r="H31" s="2">
        <f t="shared" si="1"/>
        <v>0.5</v>
      </c>
      <c r="I31" s="9">
        <v>1</v>
      </c>
      <c r="J31" s="9">
        <v>0</v>
      </c>
      <c r="K31" s="2">
        <f t="shared" si="2"/>
        <v>0</v>
      </c>
      <c r="L31" s="9">
        <v>2</v>
      </c>
      <c r="M31" s="9">
        <v>0</v>
      </c>
      <c r="N31" s="2">
        <f t="shared" si="3"/>
        <v>0</v>
      </c>
      <c r="O31" s="9">
        <v>2</v>
      </c>
      <c r="P31" s="9">
        <v>0</v>
      </c>
      <c r="Q31" s="2">
        <f t="shared" si="4"/>
        <v>0</v>
      </c>
      <c r="R31" s="9">
        <v>4</v>
      </c>
      <c r="S31" s="9">
        <v>0</v>
      </c>
      <c r="T31" s="2">
        <f t="shared" si="5"/>
        <v>0</v>
      </c>
      <c r="U31" s="9">
        <v>8</v>
      </c>
      <c r="V31" s="9">
        <v>0</v>
      </c>
      <c r="W31" s="2">
        <f t="shared" si="6"/>
        <v>0</v>
      </c>
      <c r="X31" s="9">
        <v>7</v>
      </c>
      <c r="Y31" s="9">
        <v>0</v>
      </c>
      <c r="Z31" s="2">
        <f t="shared" si="7"/>
        <v>0</v>
      </c>
      <c r="AA31" s="9">
        <v>8</v>
      </c>
      <c r="AB31" s="9">
        <v>1</v>
      </c>
      <c r="AC31" s="2">
        <f t="shared" si="8"/>
        <v>0.125</v>
      </c>
      <c r="AD31" s="9">
        <v>7</v>
      </c>
      <c r="AE31" s="9">
        <v>0</v>
      </c>
      <c r="AF31" s="2">
        <f t="shared" si="9"/>
        <v>0</v>
      </c>
      <c r="AG31" s="12">
        <f t="shared" si="10"/>
        <v>7</v>
      </c>
      <c r="AH31" s="3">
        <f t="shared" si="11"/>
        <v>2</v>
      </c>
      <c r="AI31" s="3">
        <f t="shared" si="12"/>
        <v>0</v>
      </c>
      <c r="AJ31" s="4">
        <f t="shared" si="13"/>
        <v>6.25E-2</v>
      </c>
      <c r="AK31" s="3" t="str">
        <f t="shared" si="14"/>
        <v>مشبع</v>
      </c>
    </row>
    <row r="32" spans="1:37" x14ac:dyDescent="0.25">
      <c r="A32" s="18"/>
      <c r="B32" s="9" t="s">
        <v>56</v>
      </c>
      <c r="C32" s="9">
        <v>1</v>
      </c>
      <c r="D32" s="9">
        <v>0</v>
      </c>
      <c r="E32" s="2">
        <f t="shared" si="0"/>
        <v>0</v>
      </c>
      <c r="F32" s="9">
        <v>3</v>
      </c>
      <c r="G32" s="9">
        <v>0</v>
      </c>
      <c r="H32" s="2">
        <f t="shared" si="1"/>
        <v>0</v>
      </c>
      <c r="I32" s="9">
        <v>2</v>
      </c>
      <c r="J32" s="9">
        <v>0</v>
      </c>
      <c r="K32" s="2">
        <f t="shared" si="2"/>
        <v>0</v>
      </c>
      <c r="L32" s="9">
        <v>1</v>
      </c>
      <c r="M32" s="9">
        <v>0</v>
      </c>
      <c r="N32" s="2">
        <f t="shared" si="3"/>
        <v>0</v>
      </c>
      <c r="O32" s="9">
        <v>2</v>
      </c>
      <c r="P32" s="9">
        <v>1</v>
      </c>
      <c r="Q32" s="2">
        <f t="shared" si="4"/>
        <v>0.5</v>
      </c>
      <c r="R32" s="9">
        <v>0</v>
      </c>
      <c r="S32" s="9">
        <v>0</v>
      </c>
      <c r="T32" s="2" t="e">
        <f t="shared" si="5"/>
        <v>#DIV/0!</v>
      </c>
      <c r="U32" s="9">
        <v>0</v>
      </c>
      <c r="V32" s="9">
        <v>0</v>
      </c>
      <c r="W32" s="2" t="e">
        <f t="shared" si="6"/>
        <v>#DIV/0!</v>
      </c>
      <c r="X32" s="9">
        <v>1</v>
      </c>
      <c r="Y32" s="9">
        <v>0</v>
      </c>
      <c r="Z32" s="2">
        <f t="shared" si="7"/>
        <v>0</v>
      </c>
      <c r="AA32" s="9">
        <v>1</v>
      </c>
      <c r="AB32" s="9">
        <v>0</v>
      </c>
      <c r="AC32" s="2">
        <f t="shared" si="8"/>
        <v>0</v>
      </c>
      <c r="AD32" s="9">
        <v>2</v>
      </c>
      <c r="AE32" s="9">
        <v>0</v>
      </c>
      <c r="AF32" s="2">
        <f t="shared" si="9"/>
        <v>0</v>
      </c>
      <c r="AG32" s="12">
        <f t="shared" si="10"/>
        <v>2</v>
      </c>
      <c r="AH32" s="3">
        <f t="shared" si="11"/>
        <v>1</v>
      </c>
      <c r="AI32" s="3">
        <f t="shared" si="12"/>
        <v>0</v>
      </c>
      <c r="AJ32" s="4">
        <f>AVERAGE(AF32,AC32,Z32,Q32,N32,K32,H32,E32)</f>
        <v>6.25E-2</v>
      </c>
      <c r="AK32" s="10" t="s">
        <v>162</v>
      </c>
    </row>
    <row r="33" spans="1:37" x14ac:dyDescent="0.25">
      <c r="A33" s="18"/>
      <c r="B33" s="9" t="s">
        <v>57</v>
      </c>
      <c r="C33" s="9">
        <v>4</v>
      </c>
      <c r="D33" s="9">
        <v>0</v>
      </c>
      <c r="E33" s="2">
        <f t="shared" si="0"/>
        <v>0</v>
      </c>
      <c r="F33" s="9">
        <v>3</v>
      </c>
      <c r="G33" s="9">
        <v>0</v>
      </c>
      <c r="H33" s="2">
        <f t="shared" si="1"/>
        <v>0</v>
      </c>
      <c r="I33" s="9">
        <v>4</v>
      </c>
      <c r="J33" s="9">
        <v>0</v>
      </c>
      <c r="K33" s="2">
        <f t="shared" si="2"/>
        <v>0</v>
      </c>
      <c r="L33" s="9">
        <v>2</v>
      </c>
      <c r="M33" s="9">
        <v>0</v>
      </c>
      <c r="N33" s="2">
        <f t="shared" si="3"/>
        <v>0</v>
      </c>
      <c r="O33" s="9">
        <v>2</v>
      </c>
      <c r="P33" s="9">
        <v>0</v>
      </c>
      <c r="Q33" s="2">
        <f t="shared" si="4"/>
        <v>0</v>
      </c>
      <c r="R33" s="9">
        <v>2</v>
      </c>
      <c r="S33" s="9">
        <v>0</v>
      </c>
      <c r="T33" s="2">
        <f t="shared" si="5"/>
        <v>0</v>
      </c>
      <c r="U33" s="9">
        <v>0</v>
      </c>
      <c r="V33" s="9">
        <v>0</v>
      </c>
      <c r="W33" s="2" t="e">
        <f t="shared" si="6"/>
        <v>#DIV/0!</v>
      </c>
      <c r="X33" s="9">
        <v>1</v>
      </c>
      <c r="Y33" s="9">
        <v>0</v>
      </c>
      <c r="Z33" s="2">
        <f t="shared" si="7"/>
        <v>0</v>
      </c>
      <c r="AA33" s="9">
        <v>0</v>
      </c>
      <c r="AB33" s="9">
        <v>0</v>
      </c>
      <c r="AC33" s="2" t="e">
        <f t="shared" si="8"/>
        <v>#DIV/0!</v>
      </c>
      <c r="AD33" s="9">
        <v>1</v>
      </c>
      <c r="AE33" s="9">
        <v>0</v>
      </c>
      <c r="AF33" s="2">
        <f t="shared" si="9"/>
        <v>0</v>
      </c>
      <c r="AG33" s="12">
        <f t="shared" si="10"/>
        <v>1</v>
      </c>
      <c r="AH33" s="3">
        <f t="shared" si="11"/>
        <v>0</v>
      </c>
      <c r="AI33" s="3">
        <f t="shared" si="12"/>
        <v>0</v>
      </c>
      <c r="AJ33" s="4">
        <f>AVERAGE(AF33,Z33,T33,Q33,N33,K33,H33,E33)</f>
        <v>0</v>
      </c>
      <c r="AK33" s="3" t="str">
        <f t="shared" si="14"/>
        <v>راكد</v>
      </c>
    </row>
    <row r="34" spans="1:37" x14ac:dyDescent="0.25">
      <c r="A34" s="19"/>
      <c r="B34" s="9" t="s">
        <v>58</v>
      </c>
      <c r="C34" s="9">
        <v>1</v>
      </c>
      <c r="D34" s="9">
        <v>0</v>
      </c>
      <c r="E34" s="2">
        <f t="shared" si="0"/>
        <v>0</v>
      </c>
      <c r="F34" s="9">
        <v>2</v>
      </c>
      <c r="G34" s="9">
        <v>0</v>
      </c>
      <c r="H34" s="2">
        <f t="shared" si="1"/>
        <v>0</v>
      </c>
      <c r="I34" s="9">
        <v>0</v>
      </c>
      <c r="J34" s="9">
        <v>1</v>
      </c>
      <c r="K34" s="2" t="e">
        <f t="shared" si="2"/>
        <v>#DIV/0!</v>
      </c>
      <c r="L34" s="9">
        <v>2</v>
      </c>
      <c r="M34" s="9">
        <v>1</v>
      </c>
      <c r="N34" s="2">
        <f t="shared" si="3"/>
        <v>0.5</v>
      </c>
      <c r="O34" s="9">
        <v>3</v>
      </c>
      <c r="P34" s="9">
        <v>0</v>
      </c>
      <c r="Q34" s="2">
        <f t="shared" si="4"/>
        <v>0</v>
      </c>
      <c r="R34" s="9">
        <v>1</v>
      </c>
      <c r="S34" s="9">
        <v>0</v>
      </c>
      <c r="T34" s="2">
        <f t="shared" si="5"/>
        <v>0</v>
      </c>
      <c r="U34" s="9">
        <v>3</v>
      </c>
      <c r="V34" s="9">
        <v>2</v>
      </c>
      <c r="W34" s="2">
        <f t="shared" si="6"/>
        <v>0.66666666666666663</v>
      </c>
      <c r="X34" s="9">
        <v>3</v>
      </c>
      <c r="Y34" s="9">
        <v>0</v>
      </c>
      <c r="Z34" s="2">
        <f t="shared" si="7"/>
        <v>0</v>
      </c>
      <c r="AA34" s="9">
        <v>8</v>
      </c>
      <c r="AB34" s="9">
        <v>0</v>
      </c>
      <c r="AC34" s="2">
        <f t="shared" si="8"/>
        <v>0</v>
      </c>
      <c r="AD34" s="9">
        <v>10</v>
      </c>
      <c r="AE34" s="9">
        <v>2</v>
      </c>
      <c r="AF34" s="2">
        <f t="shared" si="9"/>
        <v>0.2</v>
      </c>
      <c r="AG34" s="12">
        <f t="shared" si="10"/>
        <v>10</v>
      </c>
      <c r="AH34" s="3">
        <f t="shared" si="11"/>
        <v>6</v>
      </c>
      <c r="AI34" s="3">
        <f t="shared" si="12"/>
        <v>1</v>
      </c>
      <c r="AJ34" s="4">
        <f>AVERAGE(AF34,AC34,Z34,W34,T34,Q34,N34,H34,E34)</f>
        <v>0.15185185185185185</v>
      </c>
      <c r="AK34" s="3" t="str">
        <f t="shared" si="14"/>
        <v>مطلوب</v>
      </c>
    </row>
    <row r="35" spans="1:37" x14ac:dyDescent="0.25">
      <c r="A35" s="20" t="s">
        <v>5</v>
      </c>
      <c r="B35" s="9" t="s">
        <v>60</v>
      </c>
      <c r="C35" s="9">
        <v>0</v>
      </c>
      <c r="D35" s="9">
        <v>0</v>
      </c>
      <c r="E35" s="2" t="e">
        <f t="shared" si="0"/>
        <v>#DIV/0!</v>
      </c>
      <c r="F35" s="9">
        <v>0</v>
      </c>
      <c r="G35" s="9">
        <v>0</v>
      </c>
      <c r="H35" s="2" t="e">
        <f t="shared" si="1"/>
        <v>#DIV/0!</v>
      </c>
      <c r="I35" s="9">
        <v>0</v>
      </c>
      <c r="J35" s="9">
        <v>0</v>
      </c>
      <c r="K35" s="2" t="e">
        <f t="shared" si="2"/>
        <v>#DIV/0!</v>
      </c>
      <c r="L35" s="9">
        <v>0</v>
      </c>
      <c r="M35" s="9">
        <v>0</v>
      </c>
      <c r="N35" s="2" t="e">
        <f t="shared" si="3"/>
        <v>#DIV/0!</v>
      </c>
      <c r="O35" s="9">
        <v>0</v>
      </c>
      <c r="P35" s="9">
        <v>0</v>
      </c>
      <c r="Q35" s="2" t="e">
        <f t="shared" si="4"/>
        <v>#DIV/0!</v>
      </c>
      <c r="R35" s="9">
        <v>0</v>
      </c>
      <c r="S35" s="9">
        <v>0</v>
      </c>
      <c r="T35" s="2" t="e">
        <f t="shared" si="5"/>
        <v>#DIV/0!</v>
      </c>
      <c r="U35" s="9">
        <v>0</v>
      </c>
      <c r="V35" s="9">
        <v>0</v>
      </c>
      <c r="W35" s="2" t="e">
        <f t="shared" si="6"/>
        <v>#DIV/0!</v>
      </c>
      <c r="X35" s="9">
        <v>1</v>
      </c>
      <c r="Y35" s="9">
        <v>0</v>
      </c>
      <c r="Z35" s="2">
        <f t="shared" si="7"/>
        <v>0</v>
      </c>
      <c r="AA35" s="9">
        <v>1</v>
      </c>
      <c r="AB35" s="9">
        <v>0</v>
      </c>
      <c r="AC35" s="2">
        <f t="shared" si="8"/>
        <v>0</v>
      </c>
      <c r="AD35" s="9">
        <v>1</v>
      </c>
      <c r="AE35" s="9">
        <v>0</v>
      </c>
      <c r="AF35" s="2">
        <f t="shared" si="9"/>
        <v>0</v>
      </c>
      <c r="AG35" s="12">
        <f t="shared" si="10"/>
        <v>1</v>
      </c>
      <c r="AH35" s="3">
        <f t="shared" si="11"/>
        <v>0</v>
      </c>
      <c r="AI35" s="3">
        <f t="shared" si="12"/>
        <v>0</v>
      </c>
      <c r="AJ35" s="4">
        <f>AVERAGE(AF35,AC35,Z35)</f>
        <v>0</v>
      </c>
      <c r="AK35" s="10" t="s">
        <v>163</v>
      </c>
    </row>
    <row r="36" spans="1:37" x14ac:dyDescent="0.25">
      <c r="A36" s="20"/>
      <c r="B36" s="9" t="s">
        <v>6</v>
      </c>
      <c r="C36" s="9">
        <v>8</v>
      </c>
      <c r="D36" s="9">
        <v>0</v>
      </c>
      <c r="E36" s="2">
        <f t="shared" si="0"/>
        <v>0</v>
      </c>
      <c r="F36" s="9">
        <v>12</v>
      </c>
      <c r="G36" s="9">
        <v>0</v>
      </c>
      <c r="H36" s="2">
        <f t="shared" si="1"/>
        <v>0</v>
      </c>
      <c r="I36" s="9">
        <v>18</v>
      </c>
      <c r="J36" s="9">
        <v>2</v>
      </c>
      <c r="K36" s="2">
        <f t="shared" si="2"/>
        <v>0.1111111111111111</v>
      </c>
      <c r="L36" s="9">
        <v>21</v>
      </c>
      <c r="M36" s="9">
        <v>2</v>
      </c>
      <c r="N36" s="2">
        <f t="shared" si="3"/>
        <v>9.5238095238095233E-2</v>
      </c>
      <c r="O36" s="9">
        <v>26</v>
      </c>
      <c r="P36" s="9">
        <v>2</v>
      </c>
      <c r="Q36" s="2">
        <f t="shared" si="4"/>
        <v>7.6923076923076927E-2</v>
      </c>
      <c r="R36" s="9">
        <v>28</v>
      </c>
      <c r="S36" s="9">
        <v>0</v>
      </c>
      <c r="T36" s="2">
        <f t="shared" si="5"/>
        <v>0</v>
      </c>
      <c r="U36" s="9">
        <v>53</v>
      </c>
      <c r="V36" s="9">
        <v>0</v>
      </c>
      <c r="W36" s="2">
        <f t="shared" si="6"/>
        <v>0</v>
      </c>
      <c r="X36" s="9">
        <v>68</v>
      </c>
      <c r="Y36" s="9">
        <v>2</v>
      </c>
      <c r="Z36" s="2">
        <f t="shared" si="7"/>
        <v>2.9411764705882353E-2</v>
      </c>
      <c r="AA36" s="9">
        <v>79</v>
      </c>
      <c r="AB36" s="9">
        <v>0</v>
      </c>
      <c r="AC36" s="2">
        <f t="shared" si="8"/>
        <v>0</v>
      </c>
      <c r="AD36" s="9">
        <v>92</v>
      </c>
      <c r="AE36" s="9">
        <v>1</v>
      </c>
      <c r="AF36" s="2">
        <f t="shared" si="9"/>
        <v>1.0869565217391304E-2</v>
      </c>
      <c r="AG36" s="12">
        <f t="shared" si="10"/>
        <v>92</v>
      </c>
      <c r="AH36" s="3">
        <f t="shared" si="11"/>
        <v>9</v>
      </c>
      <c r="AI36" s="3">
        <f t="shared" si="12"/>
        <v>1</v>
      </c>
      <c r="AJ36" s="4">
        <f t="shared" si="13"/>
        <v>3.2355361319555694E-2</v>
      </c>
      <c r="AK36" s="3" t="str">
        <f t="shared" si="14"/>
        <v>مشبع</v>
      </c>
    </row>
    <row r="37" spans="1:37" x14ac:dyDescent="0.25">
      <c r="A37" s="20"/>
      <c r="B37" s="9" t="s">
        <v>7</v>
      </c>
      <c r="C37" s="9">
        <v>7</v>
      </c>
      <c r="D37" s="9">
        <v>0</v>
      </c>
      <c r="E37" s="2">
        <f t="shared" si="0"/>
        <v>0</v>
      </c>
      <c r="F37" s="9">
        <v>8</v>
      </c>
      <c r="G37" s="9">
        <v>0</v>
      </c>
      <c r="H37" s="2">
        <f t="shared" si="1"/>
        <v>0</v>
      </c>
      <c r="I37" s="9">
        <v>12</v>
      </c>
      <c r="J37" s="9">
        <v>1</v>
      </c>
      <c r="K37" s="2">
        <f t="shared" si="2"/>
        <v>8.3333333333333329E-2</v>
      </c>
      <c r="L37" s="9">
        <v>10</v>
      </c>
      <c r="M37" s="9">
        <v>0</v>
      </c>
      <c r="N37" s="2">
        <f t="shared" si="3"/>
        <v>0</v>
      </c>
      <c r="O37" s="9">
        <v>10</v>
      </c>
      <c r="P37" s="9">
        <v>1</v>
      </c>
      <c r="Q37" s="2">
        <f t="shared" si="4"/>
        <v>0.1</v>
      </c>
      <c r="R37" s="9">
        <v>5</v>
      </c>
      <c r="S37" s="9">
        <v>0</v>
      </c>
      <c r="T37" s="2">
        <f t="shared" si="5"/>
        <v>0</v>
      </c>
      <c r="U37" s="9">
        <v>5</v>
      </c>
      <c r="V37" s="9">
        <v>0</v>
      </c>
      <c r="W37" s="2">
        <f t="shared" si="6"/>
        <v>0</v>
      </c>
      <c r="X37" s="9">
        <v>5</v>
      </c>
      <c r="Y37" s="9">
        <v>0</v>
      </c>
      <c r="Z37" s="2">
        <f t="shared" si="7"/>
        <v>0</v>
      </c>
      <c r="AA37" s="9">
        <v>3</v>
      </c>
      <c r="AB37" s="9">
        <v>1</v>
      </c>
      <c r="AC37" s="2">
        <f t="shared" si="8"/>
        <v>0.33333333333333331</v>
      </c>
      <c r="AD37" s="9">
        <v>3</v>
      </c>
      <c r="AE37" s="9">
        <v>0</v>
      </c>
      <c r="AF37" s="2">
        <f t="shared" si="9"/>
        <v>0</v>
      </c>
      <c r="AG37" s="12">
        <f t="shared" si="10"/>
        <v>3</v>
      </c>
      <c r="AH37" s="3">
        <f t="shared" si="11"/>
        <v>3</v>
      </c>
      <c r="AI37" s="3">
        <f t="shared" si="12"/>
        <v>0</v>
      </c>
      <c r="AJ37" s="4">
        <f t="shared" si="13"/>
        <v>5.1666666666666673E-2</v>
      </c>
      <c r="AK37" s="3" t="str">
        <f t="shared" si="14"/>
        <v>مشبع</v>
      </c>
    </row>
    <row r="38" spans="1:37" x14ac:dyDescent="0.25">
      <c r="A38" s="20"/>
      <c r="B38" s="9" t="s">
        <v>8</v>
      </c>
      <c r="C38" s="9">
        <v>9</v>
      </c>
      <c r="D38" s="9">
        <v>0</v>
      </c>
      <c r="E38" s="2">
        <f t="shared" si="0"/>
        <v>0</v>
      </c>
      <c r="F38" s="9">
        <v>9</v>
      </c>
      <c r="G38" s="9">
        <v>0</v>
      </c>
      <c r="H38" s="2">
        <f t="shared" si="1"/>
        <v>0</v>
      </c>
      <c r="I38" s="9">
        <v>9</v>
      </c>
      <c r="J38" s="9">
        <v>0</v>
      </c>
      <c r="K38" s="2">
        <f t="shared" si="2"/>
        <v>0</v>
      </c>
      <c r="L38" s="9">
        <v>7</v>
      </c>
      <c r="M38" s="9">
        <v>0</v>
      </c>
      <c r="N38" s="2">
        <f t="shared" si="3"/>
        <v>0</v>
      </c>
      <c r="O38" s="9">
        <v>6</v>
      </c>
      <c r="P38" s="9">
        <v>0</v>
      </c>
      <c r="Q38" s="2">
        <f t="shared" si="4"/>
        <v>0</v>
      </c>
      <c r="R38" s="9">
        <v>5</v>
      </c>
      <c r="S38" s="9">
        <v>0</v>
      </c>
      <c r="T38" s="2">
        <f t="shared" si="5"/>
        <v>0</v>
      </c>
      <c r="U38" s="9">
        <v>4</v>
      </c>
      <c r="V38" s="9">
        <v>0</v>
      </c>
      <c r="W38" s="2">
        <f t="shared" si="6"/>
        <v>0</v>
      </c>
      <c r="X38" s="9">
        <v>4</v>
      </c>
      <c r="Y38" s="9">
        <v>0</v>
      </c>
      <c r="Z38" s="2">
        <f t="shared" si="7"/>
        <v>0</v>
      </c>
      <c r="AA38" s="9">
        <v>1</v>
      </c>
      <c r="AB38" s="9">
        <v>0</v>
      </c>
      <c r="AC38" s="2">
        <f t="shared" si="8"/>
        <v>0</v>
      </c>
      <c r="AD38" s="9">
        <v>1</v>
      </c>
      <c r="AE38" s="9">
        <v>0</v>
      </c>
      <c r="AF38" s="2">
        <f t="shared" si="9"/>
        <v>0</v>
      </c>
      <c r="AG38" s="12">
        <f t="shared" si="10"/>
        <v>1</v>
      </c>
      <c r="AH38" s="3">
        <f t="shared" si="11"/>
        <v>0</v>
      </c>
      <c r="AI38" s="3">
        <f t="shared" si="12"/>
        <v>0</v>
      </c>
      <c r="AJ38" s="4">
        <f t="shared" si="13"/>
        <v>0</v>
      </c>
      <c r="AK38" s="3" t="str">
        <f t="shared" si="14"/>
        <v>راكد</v>
      </c>
    </row>
    <row r="39" spans="1:37" x14ac:dyDescent="0.25">
      <c r="A39" s="20"/>
      <c r="B39" s="9" t="s">
        <v>9</v>
      </c>
      <c r="C39" s="9">
        <v>0</v>
      </c>
      <c r="D39" s="9">
        <v>0</v>
      </c>
      <c r="E39" s="2" t="e">
        <f t="shared" si="0"/>
        <v>#DIV/0!</v>
      </c>
      <c r="F39" s="9">
        <v>0</v>
      </c>
      <c r="G39" s="9">
        <v>0</v>
      </c>
      <c r="H39" s="2" t="e">
        <f t="shared" si="1"/>
        <v>#DIV/0!</v>
      </c>
      <c r="I39" s="9">
        <v>0</v>
      </c>
      <c r="J39" s="9">
        <v>0</v>
      </c>
      <c r="K39" s="2" t="e">
        <f t="shared" si="2"/>
        <v>#DIV/0!</v>
      </c>
      <c r="L39" s="9">
        <v>0</v>
      </c>
      <c r="M39" s="9">
        <v>0</v>
      </c>
      <c r="N39" s="2" t="e">
        <f t="shared" si="3"/>
        <v>#DIV/0!</v>
      </c>
      <c r="O39" s="9">
        <v>0</v>
      </c>
      <c r="P39" s="9">
        <v>0</v>
      </c>
      <c r="Q39" s="2" t="e">
        <f t="shared" si="4"/>
        <v>#DIV/0!</v>
      </c>
      <c r="R39" s="9">
        <v>0</v>
      </c>
      <c r="S39" s="9">
        <v>0</v>
      </c>
      <c r="T39" s="2" t="e">
        <f t="shared" si="5"/>
        <v>#DIV/0!</v>
      </c>
      <c r="U39" s="9">
        <v>0</v>
      </c>
      <c r="V39" s="9">
        <v>0</v>
      </c>
      <c r="W39" s="2" t="e">
        <f t="shared" si="6"/>
        <v>#DIV/0!</v>
      </c>
      <c r="X39" s="9">
        <v>1</v>
      </c>
      <c r="Y39" s="9">
        <v>0</v>
      </c>
      <c r="Z39" s="2">
        <f t="shared" si="7"/>
        <v>0</v>
      </c>
      <c r="AA39" s="9">
        <v>1</v>
      </c>
      <c r="AB39" s="9">
        <v>0</v>
      </c>
      <c r="AC39" s="2">
        <f t="shared" si="8"/>
        <v>0</v>
      </c>
      <c r="AD39" s="9">
        <v>2</v>
      </c>
      <c r="AE39" s="9">
        <v>0</v>
      </c>
      <c r="AF39" s="2">
        <f t="shared" si="9"/>
        <v>0</v>
      </c>
      <c r="AG39" s="12">
        <f t="shared" si="10"/>
        <v>2</v>
      </c>
      <c r="AH39" s="3">
        <f t="shared" si="11"/>
        <v>0</v>
      </c>
      <c r="AI39" s="3">
        <f t="shared" si="12"/>
        <v>0</v>
      </c>
      <c r="AJ39" s="4">
        <f>AVERAGE(AF39,AC39,Z39)</f>
        <v>0</v>
      </c>
      <c r="AK39" s="3" t="str">
        <f t="shared" si="14"/>
        <v>راكد</v>
      </c>
    </row>
    <row r="40" spans="1:37" x14ac:dyDescent="0.25">
      <c r="A40" s="20"/>
      <c r="B40" s="9" t="s">
        <v>10</v>
      </c>
      <c r="C40" s="9">
        <v>1</v>
      </c>
      <c r="D40" s="9">
        <v>0</v>
      </c>
      <c r="E40" s="2">
        <f t="shared" si="0"/>
        <v>0</v>
      </c>
      <c r="F40" s="9">
        <v>1</v>
      </c>
      <c r="G40" s="9">
        <v>0</v>
      </c>
      <c r="H40" s="2">
        <f t="shared" si="1"/>
        <v>0</v>
      </c>
      <c r="I40" s="9">
        <v>1</v>
      </c>
      <c r="J40" s="9">
        <v>0</v>
      </c>
      <c r="K40" s="2">
        <f t="shared" si="2"/>
        <v>0</v>
      </c>
      <c r="L40" s="9">
        <v>1</v>
      </c>
      <c r="M40" s="9">
        <v>0</v>
      </c>
      <c r="N40" s="2">
        <f t="shared" si="3"/>
        <v>0</v>
      </c>
      <c r="O40" s="9">
        <v>1</v>
      </c>
      <c r="P40" s="9">
        <v>0</v>
      </c>
      <c r="Q40" s="2">
        <f t="shared" si="4"/>
        <v>0</v>
      </c>
      <c r="R40" s="9">
        <v>1</v>
      </c>
      <c r="S40" s="9">
        <v>0</v>
      </c>
      <c r="T40" s="2">
        <f t="shared" si="5"/>
        <v>0</v>
      </c>
      <c r="U40" s="9">
        <v>1</v>
      </c>
      <c r="V40" s="9">
        <v>0</v>
      </c>
      <c r="W40" s="2">
        <f t="shared" si="6"/>
        <v>0</v>
      </c>
      <c r="X40" s="9">
        <v>1</v>
      </c>
      <c r="Y40" s="9">
        <v>0</v>
      </c>
      <c r="Z40" s="2">
        <f t="shared" si="7"/>
        <v>0</v>
      </c>
      <c r="AA40" s="9">
        <v>1</v>
      </c>
      <c r="AB40" s="9">
        <v>0</v>
      </c>
      <c r="AC40" s="2">
        <f t="shared" si="8"/>
        <v>0</v>
      </c>
      <c r="AD40" s="9">
        <v>2</v>
      </c>
      <c r="AE40" s="9">
        <v>0</v>
      </c>
      <c r="AF40" s="2">
        <f t="shared" si="9"/>
        <v>0</v>
      </c>
      <c r="AG40" s="12">
        <f t="shared" si="10"/>
        <v>2</v>
      </c>
      <c r="AH40" s="3">
        <f t="shared" si="11"/>
        <v>0</v>
      </c>
      <c r="AI40" s="3">
        <f t="shared" si="12"/>
        <v>0</v>
      </c>
      <c r="AJ40" s="4">
        <f t="shared" si="13"/>
        <v>0</v>
      </c>
      <c r="AK40" s="3" t="str">
        <f t="shared" si="14"/>
        <v>راكد</v>
      </c>
    </row>
    <row r="41" spans="1:37" x14ac:dyDescent="0.25">
      <c r="A41" s="20"/>
      <c r="B41" s="9" t="s">
        <v>11</v>
      </c>
      <c r="C41" s="9">
        <v>0</v>
      </c>
      <c r="D41" s="9">
        <v>0</v>
      </c>
      <c r="E41" s="2" t="e">
        <f t="shared" si="0"/>
        <v>#DIV/0!</v>
      </c>
      <c r="F41" s="9">
        <v>0</v>
      </c>
      <c r="G41" s="9">
        <v>0</v>
      </c>
      <c r="H41" s="2" t="e">
        <f t="shared" si="1"/>
        <v>#DIV/0!</v>
      </c>
      <c r="I41" s="9">
        <v>0</v>
      </c>
      <c r="J41" s="9">
        <v>0</v>
      </c>
      <c r="K41" s="2" t="e">
        <f t="shared" si="2"/>
        <v>#DIV/0!</v>
      </c>
      <c r="L41" s="9">
        <v>0</v>
      </c>
      <c r="M41" s="9">
        <v>0</v>
      </c>
      <c r="N41" s="2" t="e">
        <f t="shared" si="3"/>
        <v>#DIV/0!</v>
      </c>
      <c r="O41" s="9">
        <v>0</v>
      </c>
      <c r="P41" s="9">
        <v>0</v>
      </c>
      <c r="Q41" s="2" t="e">
        <f t="shared" si="4"/>
        <v>#DIV/0!</v>
      </c>
      <c r="R41" s="9">
        <v>0</v>
      </c>
      <c r="S41" s="9">
        <v>0</v>
      </c>
      <c r="T41" s="2" t="e">
        <f t="shared" si="5"/>
        <v>#DIV/0!</v>
      </c>
      <c r="U41" s="9">
        <v>1</v>
      </c>
      <c r="V41" s="9">
        <v>1</v>
      </c>
      <c r="W41" s="2">
        <f t="shared" si="6"/>
        <v>1</v>
      </c>
      <c r="X41" s="9">
        <v>1</v>
      </c>
      <c r="Y41" s="9">
        <v>0</v>
      </c>
      <c r="Z41" s="2">
        <f t="shared" si="7"/>
        <v>0</v>
      </c>
      <c r="AA41" s="9">
        <v>1</v>
      </c>
      <c r="AB41" s="9">
        <v>0</v>
      </c>
      <c r="AC41" s="2">
        <f t="shared" si="8"/>
        <v>0</v>
      </c>
      <c r="AD41" s="9">
        <v>1</v>
      </c>
      <c r="AE41" s="9">
        <v>0</v>
      </c>
      <c r="AF41" s="2">
        <f t="shared" si="9"/>
        <v>0</v>
      </c>
      <c r="AG41" s="12">
        <f t="shared" si="10"/>
        <v>1</v>
      </c>
      <c r="AH41" s="3">
        <f t="shared" si="11"/>
        <v>1</v>
      </c>
      <c r="AI41" s="3">
        <f t="shared" si="12"/>
        <v>0</v>
      </c>
      <c r="AJ41" s="4">
        <f>AVERAGE(AF41,AC41,Z41,W41)</f>
        <v>0.25</v>
      </c>
      <c r="AK41" s="3" t="str">
        <f t="shared" si="14"/>
        <v>مطلوب</v>
      </c>
    </row>
    <row r="42" spans="1:37" x14ac:dyDescent="0.25">
      <c r="A42" s="20"/>
      <c r="B42" s="9" t="s">
        <v>22</v>
      </c>
      <c r="C42" s="9">
        <v>0</v>
      </c>
      <c r="D42" s="9">
        <v>0</v>
      </c>
      <c r="E42" s="2" t="e">
        <f t="shared" si="0"/>
        <v>#DIV/0!</v>
      </c>
      <c r="F42" s="9">
        <v>0</v>
      </c>
      <c r="G42" s="9">
        <v>0</v>
      </c>
      <c r="H42" s="2" t="e">
        <f t="shared" si="1"/>
        <v>#DIV/0!</v>
      </c>
      <c r="I42" s="9">
        <v>0</v>
      </c>
      <c r="J42" s="9">
        <v>0</v>
      </c>
      <c r="K42" s="2" t="e">
        <f t="shared" si="2"/>
        <v>#DIV/0!</v>
      </c>
      <c r="L42" s="9">
        <v>0</v>
      </c>
      <c r="M42" s="9">
        <v>0</v>
      </c>
      <c r="N42" s="2" t="e">
        <f t="shared" si="3"/>
        <v>#DIV/0!</v>
      </c>
      <c r="O42" s="9">
        <v>0</v>
      </c>
      <c r="P42" s="9">
        <v>0</v>
      </c>
      <c r="Q42" s="2" t="e">
        <f t="shared" si="4"/>
        <v>#DIV/0!</v>
      </c>
      <c r="R42" s="9">
        <v>0</v>
      </c>
      <c r="S42" s="9">
        <v>0</v>
      </c>
      <c r="T42" s="2" t="e">
        <f t="shared" si="5"/>
        <v>#DIV/0!</v>
      </c>
      <c r="U42" s="9">
        <v>0</v>
      </c>
      <c r="V42" s="9">
        <v>0</v>
      </c>
      <c r="W42" s="2" t="e">
        <f t="shared" si="6"/>
        <v>#DIV/0!</v>
      </c>
      <c r="X42" s="9">
        <v>1</v>
      </c>
      <c r="Y42" s="9">
        <v>0</v>
      </c>
      <c r="Z42" s="2">
        <f t="shared" si="7"/>
        <v>0</v>
      </c>
      <c r="AA42" s="9">
        <v>3</v>
      </c>
      <c r="AB42" s="9">
        <v>0</v>
      </c>
      <c r="AC42" s="2">
        <f t="shared" si="8"/>
        <v>0</v>
      </c>
      <c r="AD42" s="9">
        <v>6</v>
      </c>
      <c r="AE42" s="9">
        <v>0</v>
      </c>
      <c r="AF42" s="2">
        <f t="shared" si="9"/>
        <v>0</v>
      </c>
      <c r="AG42" s="12">
        <f t="shared" si="10"/>
        <v>6</v>
      </c>
      <c r="AH42" s="3">
        <f t="shared" si="11"/>
        <v>0</v>
      </c>
      <c r="AI42" s="3">
        <f t="shared" si="12"/>
        <v>0</v>
      </c>
      <c r="AJ42" s="4">
        <f>AVERAGE(AF42,AC42,Z42)</f>
        <v>0</v>
      </c>
      <c r="AK42" s="3" t="str">
        <f t="shared" si="14"/>
        <v>راكد</v>
      </c>
    </row>
    <row r="43" spans="1:37" x14ac:dyDescent="0.25">
      <c r="A43" s="20"/>
      <c r="B43" s="9" t="s">
        <v>12</v>
      </c>
      <c r="C43" s="9">
        <v>0</v>
      </c>
      <c r="D43" s="9">
        <v>0</v>
      </c>
      <c r="E43" s="2" t="e">
        <f t="shared" si="0"/>
        <v>#DIV/0!</v>
      </c>
      <c r="F43" s="9">
        <v>0</v>
      </c>
      <c r="G43" s="9">
        <v>0</v>
      </c>
      <c r="H43" s="2" t="e">
        <f t="shared" si="1"/>
        <v>#DIV/0!</v>
      </c>
      <c r="I43" s="9">
        <v>0</v>
      </c>
      <c r="J43" s="9">
        <v>0</v>
      </c>
      <c r="K43" s="2" t="e">
        <f t="shared" si="2"/>
        <v>#DIV/0!</v>
      </c>
      <c r="L43" s="9">
        <v>0</v>
      </c>
      <c r="M43" s="9">
        <v>0</v>
      </c>
      <c r="N43" s="2" t="e">
        <f t="shared" si="3"/>
        <v>#DIV/0!</v>
      </c>
      <c r="O43" s="9">
        <v>0</v>
      </c>
      <c r="P43" s="9">
        <v>0</v>
      </c>
      <c r="Q43" s="2" t="e">
        <f t="shared" si="4"/>
        <v>#DIV/0!</v>
      </c>
      <c r="R43" s="9">
        <v>0</v>
      </c>
      <c r="S43" s="9">
        <v>0</v>
      </c>
      <c r="T43" s="2" t="e">
        <f t="shared" si="5"/>
        <v>#DIV/0!</v>
      </c>
      <c r="U43" s="9">
        <v>0</v>
      </c>
      <c r="V43" s="9">
        <v>0</v>
      </c>
      <c r="W43" s="2" t="e">
        <f t="shared" si="6"/>
        <v>#DIV/0!</v>
      </c>
      <c r="X43" s="9">
        <v>1</v>
      </c>
      <c r="Y43" s="9">
        <v>0</v>
      </c>
      <c r="Z43" s="2">
        <f t="shared" si="7"/>
        <v>0</v>
      </c>
      <c r="AA43" s="9">
        <v>2</v>
      </c>
      <c r="AB43" s="9">
        <v>0</v>
      </c>
      <c r="AC43" s="2">
        <f t="shared" si="8"/>
        <v>0</v>
      </c>
      <c r="AD43" s="9">
        <v>2</v>
      </c>
      <c r="AE43" s="9">
        <v>0</v>
      </c>
      <c r="AF43" s="2">
        <f t="shared" si="9"/>
        <v>0</v>
      </c>
      <c r="AG43" s="12">
        <f t="shared" si="10"/>
        <v>2</v>
      </c>
      <c r="AH43" s="3">
        <f t="shared" si="11"/>
        <v>0</v>
      </c>
      <c r="AI43" s="3">
        <f t="shared" si="12"/>
        <v>0</v>
      </c>
      <c r="AJ43" s="4">
        <f>AVERAGE(AF43,AC43,Z43)</f>
        <v>0</v>
      </c>
      <c r="AK43" s="3" t="str">
        <f t="shared" si="14"/>
        <v>راكد</v>
      </c>
    </row>
    <row r="44" spans="1:37" x14ac:dyDescent="0.25">
      <c r="A44" s="20"/>
      <c r="B44" s="9" t="s">
        <v>13</v>
      </c>
      <c r="C44" s="9">
        <v>6</v>
      </c>
      <c r="D44" s="9">
        <v>0</v>
      </c>
      <c r="E44" s="2">
        <f t="shared" si="0"/>
        <v>0</v>
      </c>
      <c r="F44" s="9">
        <v>5</v>
      </c>
      <c r="G44" s="9">
        <v>0</v>
      </c>
      <c r="H44" s="2">
        <f t="shared" si="1"/>
        <v>0</v>
      </c>
      <c r="I44" s="9">
        <v>9</v>
      </c>
      <c r="J44" s="9">
        <v>1</v>
      </c>
      <c r="K44" s="2">
        <f t="shared" si="2"/>
        <v>0.1111111111111111</v>
      </c>
      <c r="L44" s="9">
        <v>12</v>
      </c>
      <c r="M44" s="9">
        <v>0</v>
      </c>
      <c r="N44" s="2">
        <f t="shared" si="3"/>
        <v>0</v>
      </c>
      <c r="O44" s="9">
        <v>10</v>
      </c>
      <c r="P44" s="9">
        <v>0</v>
      </c>
      <c r="Q44" s="2">
        <f t="shared" si="4"/>
        <v>0</v>
      </c>
      <c r="R44" s="9">
        <v>15</v>
      </c>
      <c r="S44" s="9">
        <v>0</v>
      </c>
      <c r="T44" s="2">
        <f t="shared" si="5"/>
        <v>0</v>
      </c>
      <c r="U44" s="9">
        <v>16</v>
      </c>
      <c r="V44" s="9">
        <v>1</v>
      </c>
      <c r="W44" s="2">
        <f t="shared" si="6"/>
        <v>6.25E-2</v>
      </c>
      <c r="X44" s="9">
        <v>14</v>
      </c>
      <c r="Y44" s="9">
        <v>0</v>
      </c>
      <c r="Z44" s="2">
        <f t="shared" si="7"/>
        <v>0</v>
      </c>
      <c r="AA44" s="9">
        <v>16</v>
      </c>
      <c r="AB44" s="9">
        <v>0</v>
      </c>
      <c r="AC44" s="2">
        <f t="shared" si="8"/>
        <v>0</v>
      </c>
      <c r="AD44" s="9">
        <v>19</v>
      </c>
      <c r="AE44" s="9">
        <v>0</v>
      </c>
      <c r="AF44" s="2">
        <f t="shared" si="9"/>
        <v>0</v>
      </c>
      <c r="AG44" s="12">
        <f t="shared" si="10"/>
        <v>19</v>
      </c>
      <c r="AH44" s="3">
        <f t="shared" si="11"/>
        <v>2</v>
      </c>
      <c r="AI44" s="3">
        <f t="shared" si="12"/>
        <v>0</v>
      </c>
      <c r="AJ44" s="4">
        <f t="shared" si="13"/>
        <v>1.7361111111111112E-2</v>
      </c>
      <c r="AK44" s="3" t="str">
        <f t="shared" si="14"/>
        <v>مشبع</v>
      </c>
    </row>
    <row r="45" spans="1:37" x14ac:dyDescent="0.25">
      <c r="A45" s="20"/>
      <c r="B45" s="9" t="s">
        <v>14</v>
      </c>
      <c r="C45" s="9">
        <v>1</v>
      </c>
      <c r="D45" s="9">
        <v>0</v>
      </c>
      <c r="E45" s="2">
        <f t="shared" si="0"/>
        <v>0</v>
      </c>
      <c r="F45" s="9">
        <v>1</v>
      </c>
      <c r="G45" s="9">
        <v>0</v>
      </c>
      <c r="H45" s="2">
        <f t="shared" si="1"/>
        <v>0</v>
      </c>
      <c r="I45" s="9">
        <v>1</v>
      </c>
      <c r="J45" s="9">
        <v>0</v>
      </c>
      <c r="K45" s="2">
        <f t="shared" si="2"/>
        <v>0</v>
      </c>
      <c r="L45" s="9">
        <v>2</v>
      </c>
      <c r="M45" s="9">
        <v>0</v>
      </c>
      <c r="N45" s="2">
        <f t="shared" si="3"/>
        <v>0</v>
      </c>
      <c r="O45" s="9">
        <v>3</v>
      </c>
      <c r="P45" s="9">
        <v>0</v>
      </c>
      <c r="Q45" s="2">
        <f t="shared" si="4"/>
        <v>0</v>
      </c>
      <c r="R45" s="9">
        <v>3</v>
      </c>
      <c r="S45" s="9">
        <v>0</v>
      </c>
      <c r="T45" s="2">
        <f t="shared" si="5"/>
        <v>0</v>
      </c>
      <c r="U45" s="9">
        <v>3</v>
      </c>
      <c r="V45" s="9">
        <v>0</v>
      </c>
      <c r="W45" s="2">
        <f t="shared" si="6"/>
        <v>0</v>
      </c>
      <c r="X45" s="9">
        <v>3</v>
      </c>
      <c r="Y45" s="9">
        <v>0</v>
      </c>
      <c r="Z45" s="2">
        <f t="shared" si="7"/>
        <v>0</v>
      </c>
      <c r="AA45" s="9">
        <v>3</v>
      </c>
      <c r="AB45" s="9">
        <v>0</v>
      </c>
      <c r="AC45" s="2">
        <f t="shared" si="8"/>
        <v>0</v>
      </c>
      <c r="AD45" s="9">
        <v>3</v>
      </c>
      <c r="AE45" s="9">
        <v>0</v>
      </c>
      <c r="AF45" s="2">
        <f t="shared" si="9"/>
        <v>0</v>
      </c>
      <c r="AG45" s="12">
        <f t="shared" si="10"/>
        <v>3</v>
      </c>
      <c r="AH45" s="3">
        <f t="shared" si="11"/>
        <v>0</v>
      </c>
      <c r="AI45" s="3">
        <f t="shared" si="12"/>
        <v>0</v>
      </c>
      <c r="AJ45" s="4">
        <f t="shared" si="13"/>
        <v>0</v>
      </c>
      <c r="AK45" s="3" t="str">
        <f t="shared" si="14"/>
        <v>راكد</v>
      </c>
    </row>
    <row r="46" spans="1:37" x14ac:dyDescent="0.25">
      <c r="A46" s="20"/>
      <c r="B46" s="9" t="s">
        <v>15</v>
      </c>
      <c r="C46" s="9">
        <v>4</v>
      </c>
      <c r="D46" s="9">
        <v>0</v>
      </c>
      <c r="E46" s="2">
        <f t="shared" si="0"/>
        <v>0</v>
      </c>
      <c r="F46" s="9">
        <v>5</v>
      </c>
      <c r="G46" s="9">
        <v>0</v>
      </c>
      <c r="H46" s="2">
        <f t="shared" si="1"/>
        <v>0</v>
      </c>
      <c r="I46" s="9">
        <v>10</v>
      </c>
      <c r="J46" s="9">
        <v>0</v>
      </c>
      <c r="K46" s="2">
        <f t="shared" si="2"/>
        <v>0</v>
      </c>
      <c r="L46" s="9">
        <v>14</v>
      </c>
      <c r="M46" s="9">
        <v>0</v>
      </c>
      <c r="N46" s="2">
        <f t="shared" si="3"/>
        <v>0</v>
      </c>
      <c r="O46" s="9">
        <v>16</v>
      </c>
      <c r="P46" s="9">
        <v>1</v>
      </c>
      <c r="Q46" s="2">
        <f t="shared" si="4"/>
        <v>6.25E-2</v>
      </c>
      <c r="R46" s="9">
        <v>25</v>
      </c>
      <c r="S46" s="9">
        <v>1</v>
      </c>
      <c r="T46" s="2">
        <f t="shared" si="5"/>
        <v>0.04</v>
      </c>
      <c r="U46" s="9">
        <v>29</v>
      </c>
      <c r="V46" s="9">
        <v>0</v>
      </c>
      <c r="W46" s="2">
        <f t="shared" si="6"/>
        <v>0</v>
      </c>
      <c r="X46" s="9">
        <v>41</v>
      </c>
      <c r="Y46" s="9">
        <v>1</v>
      </c>
      <c r="Z46" s="2">
        <f t="shared" si="7"/>
        <v>2.4390243902439025E-2</v>
      </c>
      <c r="AA46" s="9">
        <v>54</v>
      </c>
      <c r="AB46" s="9">
        <v>0</v>
      </c>
      <c r="AC46" s="2">
        <f t="shared" si="8"/>
        <v>0</v>
      </c>
      <c r="AD46" s="9">
        <v>64</v>
      </c>
      <c r="AE46" s="9">
        <v>0</v>
      </c>
      <c r="AF46" s="2">
        <f t="shared" si="9"/>
        <v>0</v>
      </c>
      <c r="AG46" s="12">
        <f t="shared" si="10"/>
        <v>64</v>
      </c>
      <c r="AH46" s="3">
        <f t="shared" si="11"/>
        <v>3</v>
      </c>
      <c r="AI46" s="3">
        <f t="shared" si="12"/>
        <v>0</v>
      </c>
      <c r="AJ46" s="4">
        <f t="shared" si="13"/>
        <v>1.2689024390243903E-2</v>
      </c>
      <c r="AK46" s="3" t="str">
        <f t="shared" si="14"/>
        <v>مشبع</v>
      </c>
    </row>
    <row r="47" spans="1:37" x14ac:dyDescent="0.25">
      <c r="A47" s="20"/>
      <c r="B47" s="9" t="s">
        <v>61</v>
      </c>
      <c r="C47" s="9">
        <v>2</v>
      </c>
      <c r="D47" s="9">
        <v>0</v>
      </c>
      <c r="E47" s="2">
        <f t="shared" si="0"/>
        <v>0</v>
      </c>
      <c r="F47" s="9">
        <v>2</v>
      </c>
      <c r="G47" s="9">
        <v>0</v>
      </c>
      <c r="H47" s="2">
        <f t="shared" si="1"/>
        <v>0</v>
      </c>
      <c r="I47" s="9">
        <v>2</v>
      </c>
      <c r="J47" s="9">
        <v>0</v>
      </c>
      <c r="K47" s="2">
        <f t="shared" si="2"/>
        <v>0</v>
      </c>
      <c r="L47" s="9">
        <v>2</v>
      </c>
      <c r="M47" s="9">
        <v>0</v>
      </c>
      <c r="N47" s="2">
        <f t="shared" si="3"/>
        <v>0</v>
      </c>
      <c r="O47" s="9">
        <v>2</v>
      </c>
      <c r="P47" s="9">
        <v>0</v>
      </c>
      <c r="Q47" s="2">
        <f t="shared" si="4"/>
        <v>0</v>
      </c>
      <c r="R47" s="9">
        <v>2</v>
      </c>
      <c r="S47" s="9">
        <v>0</v>
      </c>
      <c r="T47" s="2">
        <f t="shared" si="5"/>
        <v>0</v>
      </c>
      <c r="U47" s="9">
        <v>2</v>
      </c>
      <c r="V47" s="9">
        <v>0</v>
      </c>
      <c r="W47" s="2">
        <f t="shared" si="6"/>
        <v>0</v>
      </c>
      <c r="X47" s="9">
        <v>2</v>
      </c>
      <c r="Y47" s="9">
        <v>0</v>
      </c>
      <c r="Z47" s="2">
        <f t="shared" si="7"/>
        <v>0</v>
      </c>
      <c r="AA47" s="9">
        <v>2</v>
      </c>
      <c r="AB47" s="9">
        <v>0</v>
      </c>
      <c r="AC47" s="2">
        <f t="shared" si="8"/>
        <v>0</v>
      </c>
      <c r="AD47" s="9">
        <v>2</v>
      </c>
      <c r="AE47" s="9">
        <v>0</v>
      </c>
      <c r="AF47" s="2">
        <f t="shared" si="9"/>
        <v>0</v>
      </c>
      <c r="AG47" s="12">
        <f t="shared" si="10"/>
        <v>2</v>
      </c>
      <c r="AH47" s="3">
        <f t="shared" si="11"/>
        <v>0</v>
      </c>
      <c r="AI47" s="3">
        <f t="shared" si="12"/>
        <v>0</v>
      </c>
      <c r="AJ47" s="4">
        <f t="shared" si="13"/>
        <v>0</v>
      </c>
      <c r="AK47" s="3" t="str">
        <f t="shared" si="14"/>
        <v>راكد</v>
      </c>
    </row>
    <row r="48" spans="1:37" x14ac:dyDescent="0.25">
      <c r="A48" s="20"/>
      <c r="B48" s="9" t="s">
        <v>62</v>
      </c>
      <c r="C48" s="9">
        <v>0</v>
      </c>
      <c r="D48" s="9">
        <v>0</v>
      </c>
      <c r="E48" s="2" t="e">
        <f t="shared" si="0"/>
        <v>#DIV/0!</v>
      </c>
      <c r="F48" s="9">
        <v>0</v>
      </c>
      <c r="G48" s="9">
        <v>0</v>
      </c>
      <c r="H48" s="2" t="e">
        <f t="shared" si="1"/>
        <v>#DIV/0!</v>
      </c>
      <c r="I48" s="9">
        <v>1</v>
      </c>
      <c r="J48" s="9">
        <v>0</v>
      </c>
      <c r="K48" s="2">
        <f t="shared" si="2"/>
        <v>0</v>
      </c>
      <c r="L48" s="9">
        <v>2</v>
      </c>
      <c r="M48" s="9">
        <v>0</v>
      </c>
      <c r="N48" s="2">
        <f t="shared" si="3"/>
        <v>0</v>
      </c>
      <c r="O48" s="9">
        <v>1</v>
      </c>
      <c r="P48" s="9">
        <v>0</v>
      </c>
      <c r="Q48" s="2">
        <f t="shared" si="4"/>
        <v>0</v>
      </c>
      <c r="R48" s="9">
        <v>2</v>
      </c>
      <c r="S48" s="9">
        <v>1</v>
      </c>
      <c r="T48" s="2">
        <f t="shared" si="5"/>
        <v>0.5</v>
      </c>
      <c r="U48" s="9">
        <v>4</v>
      </c>
      <c r="V48" s="9">
        <v>1</v>
      </c>
      <c r="W48" s="2">
        <f t="shared" si="6"/>
        <v>0.25</v>
      </c>
      <c r="X48" s="9">
        <v>7</v>
      </c>
      <c r="Y48" s="9">
        <v>0</v>
      </c>
      <c r="Z48" s="2">
        <f t="shared" si="7"/>
        <v>0</v>
      </c>
      <c r="AA48" s="9">
        <v>11</v>
      </c>
      <c r="AB48" s="9">
        <v>0</v>
      </c>
      <c r="AC48" s="2">
        <f t="shared" si="8"/>
        <v>0</v>
      </c>
      <c r="AD48" s="9">
        <v>11</v>
      </c>
      <c r="AE48" s="9">
        <v>0</v>
      </c>
      <c r="AF48" s="2">
        <f t="shared" si="9"/>
        <v>0</v>
      </c>
      <c r="AG48" s="12">
        <f t="shared" si="10"/>
        <v>11</v>
      </c>
      <c r="AH48" s="3">
        <f t="shared" si="11"/>
        <v>2</v>
      </c>
      <c r="AI48" s="3">
        <f t="shared" si="12"/>
        <v>0</v>
      </c>
      <c r="AJ48" s="4">
        <f>AVERAGE(AF48,AC48,Z48,W48,T48,Q48,N48,K48)</f>
        <v>9.375E-2</v>
      </c>
      <c r="AK48" s="3" t="str">
        <f t="shared" si="14"/>
        <v>مشبع</v>
      </c>
    </row>
    <row r="49" spans="1:37" x14ac:dyDescent="0.25">
      <c r="A49" s="20"/>
      <c r="B49" s="9" t="s">
        <v>63</v>
      </c>
      <c r="C49" s="9">
        <v>0</v>
      </c>
      <c r="D49" s="9">
        <v>0</v>
      </c>
      <c r="E49" s="2" t="e">
        <f t="shared" si="0"/>
        <v>#DIV/0!</v>
      </c>
      <c r="F49" s="9">
        <v>0</v>
      </c>
      <c r="G49" s="9">
        <v>0</v>
      </c>
      <c r="H49" s="2" t="e">
        <f t="shared" si="1"/>
        <v>#DIV/0!</v>
      </c>
      <c r="I49" s="9">
        <v>1</v>
      </c>
      <c r="J49" s="9">
        <v>0</v>
      </c>
      <c r="K49" s="2">
        <f t="shared" si="2"/>
        <v>0</v>
      </c>
      <c r="L49" s="9">
        <v>2</v>
      </c>
      <c r="M49" s="9">
        <v>0</v>
      </c>
      <c r="N49" s="2">
        <f t="shared" si="3"/>
        <v>0</v>
      </c>
      <c r="O49" s="9">
        <v>4</v>
      </c>
      <c r="P49" s="9">
        <v>0</v>
      </c>
      <c r="Q49" s="2">
        <f t="shared" si="4"/>
        <v>0</v>
      </c>
      <c r="R49" s="9">
        <v>4</v>
      </c>
      <c r="S49" s="9">
        <v>0</v>
      </c>
      <c r="T49" s="2">
        <f t="shared" si="5"/>
        <v>0</v>
      </c>
      <c r="U49" s="9">
        <v>4</v>
      </c>
      <c r="V49" s="9">
        <v>2</v>
      </c>
      <c r="W49" s="2">
        <f t="shared" si="6"/>
        <v>0.5</v>
      </c>
      <c r="X49" s="9">
        <v>5</v>
      </c>
      <c r="Y49" s="9">
        <v>0</v>
      </c>
      <c r="Z49" s="2">
        <f t="shared" si="7"/>
        <v>0</v>
      </c>
      <c r="AA49" s="9">
        <v>4</v>
      </c>
      <c r="AB49" s="9">
        <v>0</v>
      </c>
      <c r="AC49" s="2">
        <f t="shared" si="8"/>
        <v>0</v>
      </c>
      <c r="AD49" s="9">
        <v>4</v>
      </c>
      <c r="AE49" s="9">
        <v>0</v>
      </c>
      <c r="AF49" s="2">
        <f t="shared" si="9"/>
        <v>0</v>
      </c>
      <c r="AG49" s="12">
        <f t="shared" si="10"/>
        <v>4</v>
      </c>
      <c r="AH49" s="3">
        <f t="shared" si="11"/>
        <v>2</v>
      </c>
      <c r="AI49" s="3">
        <f t="shared" si="12"/>
        <v>0</v>
      </c>
      <c r="AJ49" s="4">
        <f>AVERAGE(AF49,AC49,Z49,W49,T49,Q49,N49,K49)</f>
        <v>6.25E-2</v>
      </c>
      <c r="AK49" s="3" t="str">
        <f t="shared" si="14"/>
        <v>مشبع</v>
      </c>
    </row>
    <row r="50" spans="1:37" x14ac:dyDescent="0.25">
      <c r="A50" s="20"/>
      <c r="B50" s="9" t="s">
        <v>64</v>
      </c>
      <c r="C50" s="9">
        <v>1</v>
      </c>
      <c r="D50" s="9">
        <v>0</v>
      </c>
      <c r="E50" s="2">
        <f t="shared" si="0"/>
        <v>0</v>
      </c>
      <c r="F50" s="9">
        <v>3</v>
      </c>
      <c r="G50" s="9">
        <v>0</v>
      </c>
      <c r="H50" s="2">
        <f t="shared" si="1"/>
        <v>0</v>
      </c>
      <c r="I50" s="9">
        <v>3</v>
      </c>
      <c r="J50" s="9">
        <v>0</v>
      </c>
      <c r="K50" s="2">
        <f t="shared" si="2"/>
        <v>0</v>
      </c>
      <c r="L50" s="9">
        <v>2</v>
      </c>
      <c r="M50" s="9">
        <v>0</v>
      </c>
      <c r="N50" s="2">
        <f t="shared" si="3"/>
        <v>0</v>
      </c>
      <c r="O50" s="9">
        <v>3</v>
      </c>
      <c r="P50" s="9">
        <v>0</v>
      </c>
      <c r="Q50" s="2">
        <f t="shared" si="4"/>
        <v>0</v>
      </c>
      <c r="R50" s="9">
        <v>4</v>
      </c>
      <c r="S50" s="9">
        <v>0</v>
      </c>
      <c r="T50" s="2">
        <f t="shared" si="5"/>
        <v>0</v>
      </c>
      <c r="U50" s="9">
        <v>5</v>
      </c>
      <c r="V50" s="9">
        <v>0</v>
      </c>
      <c r="W50" s="2">
        <f t="shared" si="6"/>
        <v>0</v>
      </c>
      <c r="X50" s="9">
        <v>4</v>
      </c>
      <c r="Y50" s="9">
        <v>0</v>
      </c>
      <c r="Z50" s="2">
        <f t="shared" si="7"/>
        <v>0</v>
      </c>
      <c r="AA50" s="9">
        <v>3</v>
      </c>
      <c r="AB50" s="9">
        <v>0</v>
      </c>
      <c r="AC50" s="2">
        <f t="shared" si="8"/>
        <v>0</v>
      </c>
      <c r="AD50" s="9">
        <v>3</v>
      </c>
      <c r="AE50" s="9">
        <v>0</v>
      </c>
      <c r="AF50" s="2">
        <f t="shared" si="9"/>
        <v>0</v>
      </c>
      <c r="AG50" s="12">
        <f t="shared" si="10"/>
        <v>3</v>
      </c>
      <c r="AH50" s="3">
        <f t="shared" si="11"/>
        <v>0</v>
      </c>
      <c r="AI50" s="3">
        <f t="shared" si="12"/>
        <v>0</v>
      </c>
      <c r="AJ50" s="4">
        <f t="shared" si="13"/>
        <v>0</v>
      </c>
      <c r="AK50" s="3" t="str">
        <f t="shared" si="14"/>
        <v>راكد</v>
      </c>
    </row>
    <row r="51" spans="1:37" x14ac:dyDescent="0.25">
      <c r="A51" s="20"/>
      <c r="B51" s="9" t="s">
        <v>65</v>
      </c>
      <c r="C51" s="9">
        <v>1</v>
      </c>
      <c r="D51" s="9">
        <v>0</v>
      </c>
      <c r="E51" s="2">
        <f t="shared" si="0"/>
        <v>0</v>
      </c>
      <c r="F51" s="9">
        <v>1</v>
      </c>
      <c r="G51" s="9">
        <v>1</v>
      </c>
      <c r="H51" s="2">
        <f t="shared" si="1"/>
        <v>1</v>
      </c>
      <c r="I51" s="9">
        <v>1</v>
      </c>
      <c r="J51" s="9">
        <v>0</v>
      </c>
      <c r="K51" s="2">
        <f t="shared" si="2"/>
        <v>0</v>
      </c>
      <c r="L51" s="9">
        <v>1</v>
      </c>
      <c r="M51" s="9">
        <v>0</v>
      </c>
      <c r="N51" s="2">
        <f t="shared" si="3"/>
        <v>0</v>
      </c>
      <c r="O51" s="9">
        <v>1</v>
      </c>
      <c r="P51" s="9">
        <v>0</v>
      </c>
      <c r="Q51" s="2">
        <f t="shared" si="4"/>
        <v>0</v>
      </c>
      <c r="R51" s="9">
        <v>2</v>
      </c>
      <c r="S51" s="9">
        <v>0</v>
      </c>
      <c r="T51" s="2">
        <f t="shared" si="5"/>
        <v>0</v>
      </c>
      <c r="U51" s="9">
        <v>3</v>
      </c>
      <c r="V51" s="9">
        <v>0</v>
      </c>
      <c r="W51" s="2">
        <f t="shared" si="6"/>
        <v>0</v>
      </c>
      <c r="X51" s="9">
        <v>5</v>
      </c>
      <c r="Y51" s="9">
        <v>0</v>
      </c>
      <c r="Z51" s="2">
        <f t="shared" si="7"/>
        <v>0</v>
      </c>
      <c r="AA51" s="9">
        <v>5</v>
      </c>
      <c r="AB51" s="9">
        <v>0</v>
      </c>
      <c r="AC51" s="2">
        <f t="shared" si="8"/>
        <v>0</v>
      </c>
      <c r="AD51" s="9">
        <v>9</v>
      </c>
      <c r="AE51" s="9">
        <v>0</v>
      </c>
      <c r="AF51" s="2">
        <f t="shared" si="9"/>
        <v>0</v>
      </c>
      <c r="AG51" s="12">
        <f t="shared" si="10"/>
        <v>9</v>
      </c>
      <c r="AH51" s="3">
        <f t="shared" si="11"/>
        <v>1</v>
      </c>
      <c r="AI51" s="3">
        <f t="shared" si="12"/>
        <v>0</v>
      </c>
      <c r="AJ51" s="4">
        <f t="shared" si="13"/>
        <v>0.1</v>
      </c>
      <c r="AK51" s="3" t="str">
        <f t="shared" si="14"/>
        <v>مشبع</v>
      </c>
    </row>
    <row r="52" spans="1:37" x14ac:dyDescent="0.25">
      <c r="A52" s="20"/>
      <c r="B52" s="9" t="s">
        <v>66</v>
      </c>
      <c r="C52" s="9">
        <v>0</v>
      </c>
      <c r="D52" s="9">
        <v>0</v>
      </c>
      <c r="E52" s="2" t="e">
        <f t="shared" si="0"/>
        <v>#DIV/0!</v>
      </c>
      <c r="F52" s="9">
        <v>2</v>
      </c>
      <c r="G52" s="9">
        <v>0</v>
      </c>
      <c r="H52" s="2">
        <f t="shared" si="1"/>
        <v>0</v>
      </c>
      <c r="I52" s="9">
        <v>4</v>
      </c>
      <c r="J52" s="9">
        <v>0</v>
      </c>
      <c r="K52" s="2">
        <f t="shared" si="2"/>
        <v>0</v>
      </c>
      <c r="L52" s="9">
        <v>9</v>
      </c>
      <c r="M52" s="9">
        <v>0</v>
      </c>
      <c r="N52" s="2">
        <f t="shared" si="3"/>
        <v>0</v>
      </c>
      <c r="O52" s="9">
        <v>11</v>
      </c>
      <c r="P52" s="9">
        <v>0</v>
      </c>
      <c r="Q52" s="2">
        <f t="shared" si="4"/>
        <v>0</v>
      </c>
      <c r="R52" s="9">
        <v>8</v>
      </c>
      <c r="S52" s="9">
        <v>0</v>
      </c>
      <c r="T52" s="2">
        <f t="shared" si="5"/>
        <v>0</v>
      </c>
      <c r="U52" s="9">
        <v>14</v>
      </c>
      <c r="V52" s="9">
        <v>1</v>
      </c>
      <c r="W52" s="2">
        <f t="shared" si="6"/>
        <v>7.1428571428571425E-2</v>
      </c>
      <c r="X52" s="9">
        <v>16</v>
      </c>
      <c r="Y52" s="9">
        <v>2</v>
      </c>
      <c r="Z52" s="2">
        <f t="shared" si="7"/>
        <v>0.125</v>
      </c>
      <c r="AA52" s="9">
        <v>16</v>
      </c>
      <c r="AB52" s="9">
        <v>0</v>
      </c>
      <c r="AC52" s="2">
        <f t="shared" si="8"/>
        <v>0</v>
      </c>
      <c r="AD52" s="9">
        <v>19</v>
      </c>
      <c r="AE52" s="9">
        <v>0</v>
      </c>
      <c r="AF52" s="2">
        <f t="shared" si="9"/>
        <v>0</v>
      </c>
      <c r="AG52" s="12">
        <f t="shared" si="10"/>
        <v>19</v>
      </c>
      <c r="AH52" s="3">
        <f t="shared" si="11"/>
        <v>3</v>
      </c>
      <c r="AI52" s="3">
        <f t="shared" si="12"/>
        <v>0</v>
      </c>
      <c r="AJ52" s="4">
        <f>AVERAGE(AF52,AC52,Z52,W52,T52,Q52,N52,K52,H52)</f>
        <v>2.1825396825396824E-2</v>
      </c>
      <c r="AK52" s="3" t="str">
        <f t="shared" si="14"/>
        <v>مشبع</v>
      </c>
    </row>
    <row r="53" spans="1:37" x14ac:dyDescent="0.25">
      <c r="A53" s="20"/>
      <c r="B53" s="9" t="s">
        <v>67</v>
      </c>
      <c r="C53" s="9">
        <v>4</v>
      </c>
      <c r="D53" s="9">
        <v>0</v>
      </c>
      <c r="E53" s="2">
        <f t="shared" si="0"/>
        <v>0</v>
      </c>
      <c r="F53" s="9">
        <v>3</v>
      </c>
      <c r="G53" s="9">
        <v>0</v>
      </c>
      <c r="H53" s="2">
        <f t="shared" si="1"/>
        <v>0</v>
      </c>
      <c r="I53" s="9">
        <v>3</v>
      </c>
      <c r="J53" s="9">
        <v>0</v>
      </c>
      <c r="K53" s="2">
        <f t="shared" si="2"/>
        <v>0</v>
      </c>
      <c r="L53" s="9">
        <v>3</v>
      </c>
      <c r="M53" s="9">
        <v>0</v>
      </c>
      <c r="N53" s="2">
        <f t="shared" si="3"/>
        <v>0</v>
      </c>
      <c r="O53" s="9">
        <v>5</v>
      </c>
      <c r="P53" s="9">
        <v>0</v>
      </c>
      <c r="Q53" s="2">
        <f t="shared" si="4"/>
        <v>0</v>
      </c>
      <c r="R53" s="9">
        <v>6</v>
      </c>
      <c r="S53" s="9">
        <v>0</v>
      </c>
      <c r="T53" s="2">
        <f t="shared" si="5"/>
        <v>0</v>
      </c>
      <c r="U53" s="9">
        <v>5</v>
      </c>
      <c r="V53" s="9">
        <v>0</v>
      </c>
      <c r="W53" s="2">
        <f t="shared" si="6"/>
        <v>0</v>
      </c>
      <c r="X53" s="9">
        <v>7</v>
      </c>
      <c r="Y53" s="9">
        <v>0</v>
      </c>
      <c r="Z53" s="2">
        <f t="shared" si="7"/>
        <v>0</v>
      </c>
      <c r="AA53" s="9">
        <v>6</v>
      </c>
      <c r="AB53" s="9">
        <v>0</v>
      </c>
      <c r="AC53" s="2">
        <f t="shared" si="8"/>
        <v>0</v>
      </c>
      <c r="AD53" s="9">
        <v>5</v>
      </c>
      <c r="AE53" s="9">
        <v>0</v>
      </c>
      <c r="AF53" s="2">
        <f t="shared" si="9"/>
        <v>0</v>
      </c>
      <c r="AG53" s="12">
        <f t="shared" si="10"/>
        <v>5</v>
      </c>
      <c r="AH53" s="3">
        <f t="shared" si="11"/>
        <v>0</v>
      </c>
      <c r="AI53" s="3">
        <f t="shared" si="12"/>
        <v>0</v>
      </c>
      <c r="AJ53" s="4">
        <f t="shared" si="13"/>
        <v>0</v>
      </c>
      <c r="AK53" s="3" t="str">
        <f t="shared" si="14"/>
        <v>راكد</v>
      </c>
    </row>
    <row r="54" spans="1:37" x14ac:dyDescent="0.25">
      <c r="A54" s="20"/>
      <c r="B54" s="9" t="s">
        <v>69</v>
      </c>
      <c r="C54" s="9">
        <v>1</v>
      </c>
      <c r="D54" s="9">
        <v>0</v>
      </c>
      <c r="E54" s="2">
        <f t="shared" si="0"/>
        <v>0</v>
      </c>
      <c r="F54" s="9">
        <v>2</v>
      </c>
      <c r="G54" s="9">
        <v>0</v>
      </c>
      <c r="H54" s="2">
        <f t="shared" si="1"/>
        <v>0</v>
      </c>
      <c r="I54" s="9">
        <v>3</v>
      </c>
      <c r="J54" s="9">
        <v>0</v>
      </c>
      <c r="K54" s="2">
        <f t="shared" si="2"/>
        <v>0</v>
      </c>
      <c r="L54" s="9">
        <v>5</v>
      </c>
      <c r="M54" s="9">
        <v>0</v>
      </c>
      <c r="N54" s="2">
        <f t="shared" si="3"/>
        <v>0</v>
      </c>
      <c r="O54" s="9">
        <v>6</v>
      </c>
      <c r="P54" s="9">
        <v>0</v>
      </c>
      <c r="Q54" s="2">
        <f t="shared" si="4"/>
        <v>0</v>
      </c>
      <c r="R54" s="9">
        <v>9</v>
      </c>
      <c r="S54" s="9">
        <v>0</v>
      </c>
      <c r="T54" s="2">
        <f t="shared" si="5"/>
        <v>0</v>
      </c>
      <c r="U54" s="9">
        <v>12</v>
      </c>
      <c r="V54" s="9">
        <v>1</v>
      </c>
      <c r="W54" s="2">
        <f t="shared" si="6"/>
        <v>8.3333333333333329E-2</v>
      </c>
      <c r="X54" s="9">
        <v>12</v>
      </c>
      <c r="Y54" s="9">
        <v>2</v>
      </c>
      <c r="Z54" s="2">
        <f t="shared" si="7"/>
        <v>0.16666666666666666</v>
      </c>
      <c r="AA54" s="9">
        <v>9</v>
      </c>
      <c r="AB54" s="9">
        <v>0</v>
      </c>
      <c r="AC54" s="2">
        <f t="shared" si="8"/>
        <v>0</v>
      </c>
      <c r="AD54" s="9">
        <v>10</v>
      </c>
      <c r="AE54" s="9">
        <v>0</v>
      </c>
      <c r="AF54" s="2">
        <f t="shared" si="9"/>
        <v>0</v>
      </c>
      <c r="AG54" s="12">
        <f t="shared" si="10"/>
        <v>10</v>
      </c>
      <c r="AH54" s="3">
        <f t="shared" si="11"/>
        <v>3</v>
      </c>
      <c r="AI54" s="3">
        <f t="shared" si="12"/>
        <v>0</v>
      </c>
      <c r="AJ54" s="4">
        <f t="shared" si="13"/>
        <v>2.5000000000000001E-2</v>
      </c>
      <c r="AK54" s="3" t="str">
        <f t="shared" si="14"/>
        <v>مشبع</v>
      </c>
    </row>
    <row r="55" spans="1:37" x14ac:dyDescent="0.25">
      <c r="A55" s="20"/>
      <c r="B55" s="9" t="s">
        <v>70</v>
      </c>
      <c r="C55" s="9">
        <v>2</v>
      </c>
      <c r="D55" s="9">
        <v>0</v>
      </c>
      <c r="E55" s="2">
        <f t="shared" si="0"/>
        <v>0</v>
      </c>
      <c r="F55" s="9">
        <v>3</v>
      </c>
      <c r="G55" s="9">
        <v>0</v>
      </c>
      <c r="H55" s="2">
        <f t="shared" si="1"/>
        <v>0</v>
      </c>
      <c r="I55" s="9">
        <v>3</v>
      </c>
      <c r="J55" s="9">
        <v>0</v>
      </c>
      <c r="K55" s="2">
        <f t="shared" si="2"/>
        <v>0</v>
      </c>
      <c r="L55" s="9">
        <v>4</v>
      </c>
      <c r="M55" s="9">
        <v>0</v>
      </c>
      <c r="N55" s="2">
        <f t="shared" si="3"/>
        <v>0</v>
      </c>
      <c r="O55" s="9">
        <v>4</v>
      </c>
      <c r="P55" s="9">
        <v>1</v>
      </c>
      <c r="Q55" s="2">
        <f t="shared" si="4"/>
        <v>0.25</v>
      </c>
      <c r="R55" s="9">
        <v>11</v>
      </c>
      <c r="S55" s="9">
        <v>1</v>
      </c>
      <c r="T55" s="2">
        <f t="shared" si="5"/>
        <v>9.0909090909090912E-2</v>
      </c>
      <c r="U55" s="9">
        <v>19</v>
      </c>
      <c r="V55" s="9">
        <v>1</v>
      </c>
      <c r="W55" s="2">
        <f t="shared" si="6"/>
        <v>5.2631578947368418E-2</v>
      </c>
      <c r="X55" s="9">
        <v>22</v>
      </c>
      <c r="Y55" s="9">
        <v>0</v>
      </c>
      <c r="Z55" s="2">
        <f t="shared" si="7"/>
        <v>0</v>
      </c>
      <c r="AA55" s="9">
        <v>25</v>
      </c>
      <c r="AB55" s="9">
        <v>0</v>
      </c>
      <c r="AC55" s="2">
        <f t="shared" si="8"/>
        <v>0</v>
      </c>
      <c r="AD55" s="9">
        <v>28</v>
      </c>
      <c r="AE55" s="9">
        <v>1</v>
      </c>
      <c r="AF55" s="2">
        <f t="shared" si="9"/>
        <v>3.5714285714285712E-2</v>
      </c>
      <c r="AG55" s="12">
        <f t="shared" si="10"/>
        <v>28</v>
      </c>
      <c r="AH55" s="3">
        <f t="shared" si="11"/>
        <v>4</v>
      </c>
      <c r="AI55" s="3">
        <f t="shared" si="12"/>
        <v>0</v>
      </c>
      <c r="AJ55" s="4">
        <f t="shared" si="13"/>
        <v>4.2925495557074506E-2</v>
      </c>
      <c r="AK55" s="3" t="str">
        <f t="shared" si="14"/>
        <v>مشبع</v>
      </c>
    </row>
    <row r="56" spans="1:37" x14ac:dyDescent="0.25">
      <c r="A56" s="20"/>
      <c r="B56" s="9" t="s">
        <v>71</v>
      </c>
      <c r="C56" s="9">
        <v>9</v>
      </c>
      <c r="D56" s="9">
        <v>1</v>
      </c>
      <c r="E56" s="2">
        <f t="shared" si="0"/>
        <v>0.1111111111111111</v>
      </c>
      <c r="F56" s="9">
        <v>11</v>
      </c>
      <c r="G56" s="9">
        <v>0</v>
      </c>
      <c r="H56" s="2">
        <f t="shared" si="1"/>
        <v>0</v>
      </c>
      <c r="I56" s="9">
        <v>10</v>
      </c>
      <c r="J56" s="9">
        <v>0</v>
      </c>
      <c r="K56" s="2">
        <f t="shared" si="2"/>
        <v>0</v>
      </c>
      <c r="L56" s="9">
        <v>11</v>
      </c>
      <c r="M56" s="9">
        <v>0</v>
      </c>
      <c r="N56" s="2">
        <f t="shared" si="3"/>
        <v>0</v>
      </c>
      <c r="O56" s="9">
        <v>11</v>
      </c>
      <c r="P56" s="9">
        <v>0</v>
      </c>
      <c r="Q56" s="2">
        <f t="shared" si="4"/>
        <v>0</v>
      </c>
      <c r="R56" s="9">
        <v>10</v>
      </c>
      <c r="S56" s="9">
        <v>1</v>
      </c>
      <c r="T56" s="2">
        <f t="shared" si="5"/>
        <v>0.1</v>
      </c>
      <c r="U56" s="9">
        <v>10</v>
      </c>
      <c r="V56" s="9">
        <v>0</v>
      </c>
      <c r="W56" s="2">
        <f t="shared" si="6"/>
        <v>0</v>
      </c>
      <c r="X56" s="9">
        <v>12</v>
      </c>
      <c r="Y56" s="9">
        <v>0</v>
      </c>
      <c r="Z56" s="2">
        <f t="shared" si="7"/>
        <v>0</v>
      </c>
      <c r="AA56" s="9">
        <v>18</v>
      </c>
      <c r="AB56" s="9">
        <v>0</v>
      </c>
      <c r="AC56" s="2">
        <f t="shared" si="8"/>
        <v>0</v>
      </c>
      <c r="AD56" s="9">
        <v>20</v>
      </c>
      <c r="AE56" s="9">
        <v>0</v>
      </c>
      <c r="AF56" s="2">
        <f t="shared" si="9"/>
        <v>0</v>
      </c>
      <c r="AG56" s="12">
        <f t="shared" si="10"/>
        <v>20</v>
      </c>
      <c r="AH56" s="3">
        <f t="shared" si="11"/>
        <v>2</v>
      </c>
      <c r="AI56" s="3">
        <f t="shared" si="12"/>
        <v>0</v>
      </c>
      <c r="AJ56" s="4">
        <f t="shared" si="13"/>
        <v>2.1111111111111112E-2</v>
      </c>
      <c r="AK56" s="3" t="str">
        <f t="shared" si="14"/>
        <v>مشبع</v>
      </c>
    </row>
    <row r="57" spans="1:37" x14ac:dyDescent="0.25">
      <c r="A57" s="20"/>
      <c r="B57" s="9" t="s">
        <v>72</v>
      </c>
      <c r="C57" s="9">
        <v>2</v>
      </c>
      <c r="D57" s="9">
        <v>0</v>
      </c>
      <c r="E57" s="2">
        <f t="shared" si="0"/>
        <v>0</v>
      </c>
      <c r="F57" s="9">
        <v>2</v>
      </c>
      <c r="G57" s="9">
        <v>0</v>
      </c>
      <c r="H57" s="2">
        <f t="shared" si="1"/>
        <v>0</v>
      </c>
      <c r="I57" s="9">
        <v>2</v>
      </c>
      <c r="J57" s="9">
        <v>0</v>
      </c>
      <c r="K57" s="2">
        <f t="shared" si="2"/>
        <v>0</v>
      </c>
      <c r="L57" s="9">
        <v>3</v>
      </c>
      <c r="M57" s="9">
        <v>0</v>
      </c>
      <c r="N57" s="2">
        <f t="shared" si="3"/>
        <v>0</v>
      </c>
      <c r="O57" s="9">
        <v>4</v>
      </c>
      <c r="P57" s="9">
        <v>0</v>
      </c>
      <c r="Q57" s="2">
        <f t="shared" si="4"/>
        <v>0</v>
      </c>
      <c r="R57" s="9">
        <v>4</v>
      </c>
      <c r="S57" s="9">
        <v>0</v>
      </c>
      <c r="T57" s="2">
        <f t="shared" si="5"/>
        <v>0</v>
      </c>
      <c r="U57" s="9">
        <v>4</v>
      </c>
      <c r="V57" s="9">
        <v>0</v>
      </c>
      <c r="W57" s="2">
        <f t="shared" si="6"/>
        <v>0</v>
      </c>
      <c r="X57" s="9">
        <v>3</v>
      </c>
      <c r="Y57" s="9">
        <v>0</v>
      </c>
      <c r="Z57" s="2">
        <f t="shared" si="7"/>
        <v>0</v>
      </c>
      <c r="AA57" s="9">
        <v>3</v>
      </c>
      <c r="AB57" s="9">
        <v>0</v>
      </c>
      <c r="AC57" s="2">
        <f t="shared" si="8"/>
        <v>0</v>
      </c>
      <c r="AD57" s="9">
        <v>3</v>
      </c>
      <c r="AE57" s="9">
        <v>0</v>
      </c>
      <c r="AF57" s="2">
        <f t="shared" si="9"/>
        <v>0</v>
      </c>
      <c r="AG57" s="12">
        <f t="shared" si="10"/>
        <v>3</v>
      </c>
      <c r="AH57" s="3">
        <f t="shared" si="11"/>
        <v>0</v>
      </c>
      <c r="AI57" s="3">
        <f t="shared" si="12"/>
        <v>0</v>
      </c>
      <c r="AJ57" s="4">
        <f t="shared" si="13"/>
        <v>0</v>
      </c>
      <c r="AK57" s="3" t="str">
        <f t="shared" si="14"/>
        <v>راكد</v>
      </c>
    </row>
    <row r="58" spans="1:37" x14ac:dyDescent="0.25">
      <c r="A58" s="20"/>
      <c r="B58" s="9" t="s">
        <v>73</v>
      </c>
      <c r="C58" s="9">
        <v>16</v>
      </c>
      <c r="D58" s="9">
        <v>0</v>
      </c>
      <c r="E58" s="2">
        <f t="shared" si="0"/>
        <v>0</v>
      </c>
      <c r="F58" s="9">
        <v>17</v>
      </c>
      <c r="G58" s="9">
        <v>0</v>
      </c>
      <c r="H58" s="2">
        <f t="shared" si="1"/>
        <v>0</v>
      </c>
      <c r="I58" s="9">
        <v>16</v>
      </c>
      <c r="J58" s="9">
        <v>0</v>
      </c>
      <c r="K58" s="2">
        <f t="shared" si="2"/>
        <v>0</v>
      </c>
      <c r="L58" s="9">
        <v>17</v>
      </c>
      <c r="M58" s="9">
        <v>0</v>
      </c>
      <c r="N58" s="2">
        <f t="shared" si="3"/>
        <v>0</v>
      </c>
      <c r="O58" s="9">
        <v>14</v>
      </c>
      <c r="P58" s="9">
        <v>1</v>
      </c>
      <c r="Q58" s="2">
        <f t="shared" si="4"/>
        <v>7.1428571428571425E-2</v>
      </c>
      <c r="R58" s="9">
        <v>14</v>
      </c>
      <c r="S58" s="9">
        <v>0</v>
      </c>
      <c r="T58" s="2">
        <f t="shared" si="5"/>
        <v>0</v>
      </c>
      <c r="U58" s="9">
        <v>16</v>
      </c>
      <c r="V58" s="9">
        <v>0</v>
      </c>
      <c r="W58" s="2">
        <f t="shared" si="6"/>
        <v>0</v>
      </c>
      <c r="X58" s="9">
        <v>11</v>
      </c>
      <c r="Y58" s="9">
        <v>0</v>
      </c>
      <c r="Z58" s="2">
        <f t="shared" si="7"/>
        <v>0</v>
      </c>
      <c r="AA58" s="9">
        <v>12</v>
      </c>
      <c r="AB58" s="9">
        <v>0</v>
      </c>
      <c r="AC58" s="2">
        <f t="shared" si="8"/>
        <v>0</v>
      </c>
      <c r="AD58" s="9">
        <v>13</v>
      </c>
      <c r="AE58" s="9">
        <v>1</v>
      </c>
      <c r="AF58" s="2">
        <f t="shared" si="9"/>
        <v>7.6923076923076927E-2</v>
      </c>
      <c r="AG58" s="12">
        <f t="shared" si="10"/>
        <v>13</v>
      </c>
      <c r="AH58" s="3">
        <f t="shared" si="11"/>
        <v>2</v>
      </c>
      <c r="AI58" s="3">
        <f t="shared" si="12"/>
        <v>0</v>
      </c>
      <c r="AJ58" s="4">
        <f t="shared" si="13"/>
        <v>1.4835164835164835E-2</v>
      </c>
      <c r="AK58" s="3" t="str">
        <f t="shared" si="14"/>
        <v>مشبع</v>
      </c>
    </row>
    <row r="59" spans="1:37" x14ac:dyDescent="0.25">
      <c r="A59" s="20"/>
      <c r="B59" s="9" t="s">
        <v>74</v>
      </c>
      <c r="C59" s="9">
        <v>5</v>
      </c>
      <c r="D59" s="9">
        <v>0</v>
      </c>
      <c r="E59" s="2">
        <f t="shared" si="0"/>
        <v>0</v>
      </c>
      <c r="F59" s="9">
        <v>5</v>
      </c>
      <c r="G59" s="9">
        <v>0</v>
      </c>
      <c r="H59" s="2">
        <f t="shared" si="1"/>
        <v>0</v>
      </c>
      <c r="I59" s="9">
        <v>3</v>
      </c>
      <c r="J59" s="9">
        <v>0</v>
      </c>
      <c r="K59" s="2">
        <f t="shared" si="2"/>
        <v>0</v>
      </c>
      <c r="L59" s="9">
        <v>2</v>
      </c>
      <c r="M59" s="9">
        <v>0</v>
      </c>
      <c r="N59" s="2">
        <f t="shared" si="3"/>
        <v>0</v>
      </c>
      <c r="O59" s="9">
        <v>4</v>
      </c>
      <c r="P59" s="9">
        <v>0</v>
      </c>
      <c r="Q59" s="2">
        <f t="shared" si="4"/>
        <v>0</v>
      </c>
      <c r="R59" s="9">
        <v>1</v>
      </c>
      <c r="S59" s="9">
        <v>0</v>
      </c>
      <c r="T59" s="2">
        <f t="shared" si="5"/>
        <v>0</v>
      </c>
      <c r="U59" s="9">
        <v>1</v>
      </c>
      <c r="V59" s="9">
        <v>0</v>
      </c>
      <c r="W59" s="2">
        <f t="shared" si="6"/>
        <v>0</v>
      </c>
      <c r="X59" s="9">
        <v>1</v>
      </c>
      <c r="Y59" s="9">
        <v>0</v>
      </c>
      <c r="Z59" s="2">
        <f t="shared" si="7"/>
        <v>0</v>
      </c>
      <c r="AA59" s="9">
        <v>5</v>
      </c>
      <c r="AB59" s="9">
        <v>1</v>
      </c>
      <c r="AC59" s="2">
        <f t="shared" si="8"/>
        <v>0.2</v>
      </c>
      <c r="AD59" s="9">
        <v>8</v>
      </c>
      <c r="AE59" s="9">
        <v>0</v>
      </c>
      <c r="AF59" s="2">
        <f t="shared" si="9"/>
        <v>0</v>
      </c>
      <c r="AG59" s="12">
        <f t="shared" si="10"/>
        <v>8</v>
      </c>
      <c r="AH59" s="3">
        <f t="shared" si="11"/>
        <v>1</v>
      </c>
      <c r="AI59" s="3">
        <f t="shared" si="12"/>
        <v>0</v>
      </c>
      <c r="AJ59" s="4">
        <f t="shared" si="13"/>
        <v>0.02</v>
      </c>
      <c r="AK59" s="3" t="str">
        <f t="shared" si="14"/>
        <v>مشبع</v>
      </c>
    </row>
    <row r="60" spans="1:37" x14ac:dyDescent="0.25">
      <c r="A60" s="20"/>
      <c r="B60" s="9" t="s">
        <v>76</v>
      </c>
      <c r="C60" s="9">
        <v>2</v>
      </c>
      <c r="D60" s="9">
        <v>0</v>
      </c>
      <c r="E60" s="2">
        <f t="shared" ref="E60:E97" si="15">D60/C60</f>
        <v>0</v>
      </c>
      <c r="F60" s="9">
        <v>2</v>
      </c>
      <c r="G60" s="9">
        <v>0</v>
      </c>
      <c r="H60" s="2">
        <f t="shared" ref="H60:H97" si="16">G60/F60</f>
        <v>0</v>
      </c>
      <c r="I60" s="9">
        <v>2</v>
      </c>
      <c r="J60" s="9">
        <v>0</v>
      </c>
      <c r="K60" s="2">
        <f t="shared" ref="K60:K97" si="17">J60/I60</f>
        <v>0</v>
      </c>
      <c r="L60" s="9">
        <v>2</v>
      </c>
      <c r="M60" s="9">
        <v>0</v>
      </c>
      <c r="N60" s="2">
        <f t="shared" ref="N60:N97" si="18">M60/L60</f>
        <v>0</v>
      </c>
      <c r="O60" s="9">
        <v>2</v>
      </c>
      <c r="P60" s="9">
        <v>0</v>
      </c>
      <c r="Q60" s="2">
        <f t="shared" ref="Q60:Q97" si="19">P60/O60</f>
        <v>0</v>
      </c>
      <c r="R60" s="9">
        <v>3</v>
      </c>
      <c r="S60" s="9">
        <v>2</v>
      </c>
      <c r="T60" s="2">
        <f t="shared" ref="T60:T97" si="20">S60/R60</f>
        <v>0.66666666666666663</v>
      </c>
      <c r="U60" s="9">
        <v>1</v>
      </c>
      <c r="V60" s="9">
        <v>0</v>
      </c>
      <c r="W60" s="2">
        <f t="shared" ref="W60:W97" si="21">V60/U60</f>
        <v>0</v>
      </c>
      <c r="X60" s="9">
        <v>1</v>
      </c>
      <c r="Y60" s="9">
        <v>0</v>
      </c>
      <c r="Z60" s="2">
        <f t="shared" ref="Z60:Z97" si="22">Y60/X60</f>
        <v>0</v>
      </c>
      <c r="AA60" s="9">
        <v>1</v>
      </c>
      <c r="AB60" s="9">
        <v>0</v>
      </c>
      <c r="AC60" s="2">
        <f t="shared" ref="AC60:AC97" si="23">AB60/AA60</f>
        <v>0</v>
      </c>
      <c r="AD60" s="9">
        <v>2</v>
      </c>
      <c r="AE60" s="9">
        <v>0</v>
      </c>
      <c r="AF60" s="2">
        <f t="shared" ref="AF60:AF97" si="24">AE60/AD60</f>
        <v>0</v>
      </c>
      <c r="AG60" s="12">
        <f t="shared" ref="AG60:AG97" si="25">AD60</f>
        <v>2</v>
      </c>
      <c r="AH60" s="3">
        <f t="shared" ref="AH60:AH97" si="26">SUM(D60,G60,J60,M60,P60,S60,V60,Y60,AB60,AE60)</f>
        <v>2</v>
      </c>
      <c r="AI60" s="3">
        <f t="shared" ref="AI60:AI97" si="27" xml:space="preserve"> ROUND(AH60/10,0)</f>
        <v>0</v>
      </c>
      <c r="AJ60" s="4">
        <f t="shared" ref="AJ60:AJ97" si="28">AVERAGE(AF60,AC60,Z60,W60,T60,Q60,N60,K60,H60,E60)</f>
        <v>6.6666666666666666E-2</v>
      </c>
      <c r="AK60" s="3" t="str">
        <f t="shared" ref="AK60:AK97" si="29">IF(AJ60&lt;1%,"راكد",IF(AJ60&lt;15%,"مشبع","مطلوب"))</f>
        <v>مشبع</v>
      </c>
    </row>
    <row r="61" spans="1:37" x14ac:dyDescent="0.25">
      <c r="A61" s="20"/>
      <c r="B61" s="9" t="s">
        <v>77</v>
      </c>
      <c r="C61" s="9">
        <v>21</v>
      </c>
      <c r="D61" s="9">
        <v>0</v>
      </c>
      <c r="E61" s="2">
        <f t="shared" si="15"/>
        <v>0</v>
      </c>
      <c r="F61" s="9">
        <v>27</v>
      </c>
      <c r="G61" s="9">
        <v>0</v>
      </c>
      <c r="H61" s="2">
        <f t="shared" si="16"/>
        <v>0</v>
      </c>
      <c r="I61" s="9">
        <v>29</v>
      </c>
      <c r="J61" s="9">
        <v>0</v>
      </c>
      <c r="K61" s="2">
        <f t="shared" si="17"/>
        <v>0</v>
      </c>
      <c r="L61" s="9">
        <v>30</v>
      </c>
      <c r="M61" s="9">
        <v>0</v>
      </c>
      <c r="N61" s="2">
        <f t="shared" si="18"/>
        <v>0</v>
      </c>
      <c r="O61" s="9">
        <v>31</v>
      </c>
      <c r="P61" s="9">
        <v>0</v>
      </c>
      <c r="Q61" s="2">
        <f t="shared" si="19"/>
        <v>0</v>
      </c>
      <c r="R61" s="9">
        <v>34</v>
      </c>
      <c r="S61" s="9">
        <v>0</v>
      </c>
      <c r="T61" s="2">
        <f t="shared" si="20"/>
        <v>0</v>
      </c>
      <c r="U61" s="9">
        <v>37</v>
      </c>
      <c r="V61" s="9">
        <v>0</v>
      </c>
      <c r="W61" s="2">
        <f t="shared" si="21"/>
        <v>0</v>
      </c>
      <c r="X61" s="9">
        <v>39</v>
      </c>
      <c r="Y61" s="9">
        <v>1</v>
      </c>
      <c r="Z61" s="2">
        <f t="shared" si="22"/>
        <v>2.564102564102564E-2</v>
      </c>
      <c r="AA61" s="9">
        <v>35</v>
      </c>
      <c r="AB61" s="9">
        <v>0</v>
      </c>
      <c r="AC61" s="2">
        <f t="shared" si="23"/>
        <v>0</v>
      </c>
      <c r="AD61" s="9">
        <v>36</v>
      </c>
      <c r="AE61" s="9">
        <v>0</v>
      </c>
      <c r="AF61" s="2">
        <f t="shared" si="24"/>
        <v>0</v>
      </c>
      <c r="AG61" s="12">
        <f t="shared" si="25"/>
        <v>36</v>
      </c>
      <c r="AH61" s="3">
        <f t="shared" si="26"/>
        <v>1</v>
      </c>
      <c r="AI61" s="3">
        <f t="shared" si="27"/>
        <v>0</v>
      </c>
      <c r="AJ61" s="4">
        <f t="shared" si="28"/>
        <v>2.5641025641025641E-3</v>
      </c>
      <c r="AK61" s="3" t="str">
        <f t="shared" si="29"/>
        <v>راكد</v>
      </c>
    </row>
    <row r="62" spans="1:37" x14ac:dyDescent="0.25">
      <c r="A62" s="20"/>
      <c r="B62" s="9" t="s">
        <v>78</v>
      </c>
      <c r="C62" s="9">
        <v>1</v>
      </c>
      <c r="D62" s="9">
        <v>0</v>
      </c>
      <c r="E62" s="2">
        <f t="shared" si="15"/>
        <v>0</v>
      </c>
      <c r="F62" s="9">
        <v>0</v>
      </c>
      <c r="G62" s="9">
        <v>0</v>
      </c>
      <c r="H62" s="2" t="e">
        <f t="shared" si="16"/>
        <v>#DIV/0!</v>
      </c>
      <c r="I62" s="9">
        <v>0</v>
      </c>
      <c r="J62" s="9">
        <v>0</v>
      </c>
      <c r="K62" s="2" t="e">
        <f t="shared" si="17"/>
        <v>#DIV/0!</v>
      </c>
      <c r="L62" s="9">
        <v>0</v>
      </c>
      <c r="M62" s="9">
        <v>0</v>
      </c>
      <c r="N62" s="2" t="e">
        <f t="shared" si="18"/>
        <v>#DIV/0!</v>
      </c>
      <c r="O62" s="9">
        <v>0</v>
      </c>
      <c r="P62" s="9">
        <v>0</v>
      </c>
      <c r="Q62" s="2" t="e">
        <f t="shared" si="19"/>
        <v>#DIV/0!</v>
      </c>
      <c r="R62" s="9">
        <v>0</v>
      </c>
      <c r="S62" s="9">
        <v>0</v>
      </c>
      <c r="T62" s="2" t="e">
        <f t="shared" si="20"/>
        <v>#DIV/0!</v>
      </c>
      <c r="U62" s="9">
        <v>1</v>
      </c>
      <c r="V62" s="9">
        <v>0</v>
      </c>
      <c r="W62" s="2">
        <f t="shared" si="21"/>
        <v>0</v>
      </c>
      <c r="X62" s="9">
        <v>1</v>
      </c>
      <c r="Y62" s="9">
        <v>1</v>
      </c>
      <c r="Z62" s="2">
        <f t="shared" si="22"/>
        <v>1</v>
      </c>
      <c r="AA62" s="9">
        <v>2</v>
      </c>
      <c r="AB62" s="9">
        <v>0</v>
      </c>
      <c r="AC62" s="2">
        <f t="shared" si="23"/>
        <v>0</v>
      </c>
      <c r="AD62" s="9">
        <v>2</v>
      </c>
      <c r="AE62" s="9">
        <v>0</v>
      </c>
      <c r="AF62" s="2">
        <f t="shared" si="24"/>
        <v>0</v>
      </c>
      <c r="AG62" s="12">
        <f t="shared" si="25"/>
        <v>2</v>
      </c>
      <c r="AH62" s="3">
        <f t="shared" si="26"/>
        <v>1</v>
      </c>
      <c r="AI62" s="3">
        <f t="shared" si="27"/>
        <v>0</v>
      </c>
      <c r="AJ62" s="4">
        <f>AVERAGE(AF62,AC62,Z62,W62,E62)</f>
        <v>0.2</v>
      </c>
      <c r="AK62" s="3" t="str">
        <f t="shared" si="29"/>
        <v>مطلوب</v>
      </c>
    </row>
    <row r="63" spans="1:37" x14ac:dyDescent="0.25">
      <c r="A63" s="20"/>
      <c r="B63" s="9" t="s">
        <v>79</v>
      </c>
      <c r="C63" s="9">
        <v>2</v>
      </c>
      <c r="D63" s="9">
        <v>0</v>
      </c>
      <c r="E63" s="2">
        <f t="shared" si="15"/>
        <v>0</v>
      </c>
      <c r="F63" s="9">
        <v>2</v>
      </c>
      <c r="G63" s="9">
        <v>0</v>
      </c>
      <c r="H63" s="2">
        <f t="shared" si="16"/>
        <v>0</v>
      </c>
      <c r="I63" s="9">
        <v>1</v>
      </c>
      <c r="J63" s="9">
        <v>0</v>
      </c>
      <c r="K63" s="2">
        <f t="shared" si="17"/>
        <v>0</v>
      </c>
      <c r="L63" s="9">
        <v>1</v>
      </c>
      <c r="M63" s="9">
        <v>0</v>
      </c>
      <c r="N63" s="2">
        <f t="shared" si="18"/>
        <v>0</v>
      </c>
      <c r="O63" s="9">
        <v>1</v>
      </c>
      <c r="P63" s="9">
        <v>0</v>
      </c>
      <c r="Q63" s="2">
        <f t="shared" si="19"/>
        <v>0</v>
      </c>
      <c r="R63" s="9">
        <v>1</v>
      </c>
      <c r="S63" s="9">
        <v>0</v>
      </c>
      <c r="T63" s="2">
        <f t="shared" si="20"/>
        <v>0</v>
      </c>
      <c r="U63" s="9">
        <v>1</v>
      </c>
      <c r="V63" s="9">
        <v>0</v>
      </c>
      <c r="W63" s="2">
        <f t="shared" si="21"/>
        <v>0</v>
      </c>
      <c r="X63" s="9">
        <v>1</v>
      </c>
      <c r="Y63" s="9">
        <v>0</v>
      </c>
      <c r="Z63" s="2">
        <f t="shared" si="22"/>
        <v>0</v>
      </c>
      <c r="AA63" s="9">
        <v>1</v>
      </c>
      <c r="AB63" s="9">
        <v>0</v>
      </c>
      <c r="AC63" s="2">
        <f t="shared" si="23"/>
        <v>0</v>
      </c>
      <c r="AD63" s="9">
        <v>1</v>
      </c>
      <c r="AE63" s="9">
        <v>0</v>
      </c>
      <c r="AF63" s="2">
        <f t="shared" si="24"/>
        <v>0</v>
      </c>
      <c r="AG63" s="12">
        <f t="shared" si="25"/>
        <v>1</v>
      </c>
      <c r="AH63" s="3">
        <f t="shared" si="26"/>
        <v>0</v>
      </c>
      <c r="AI63" s="3">
        <f t="shared" si="27"/>
        <v>0</v>
      </c>
      <c r="AJ63" s="4">
        <f t="shared" si="28"/>
        <v>0</v>
      </c>
      <c r="AK63" s="3" t="str">
        <f t="shared" si="29"/>
        <v>راكد</v>
      </c>
    </row>
    <row r="64" spans="1:37" x14ac:dyDescent="0.25">
      <c r="A64" s="20"/>
      <c r="B64" s="9" t="s">
        <v>80</v>
      </c>
      <c r="C64" s="9">
        <v>0</v>
      </c>
      <c r="D64" s="9">
        <v>0</v>
      </c>
      <c r="E64" s="2" t="e">
        <f t="shared" si="15"/>
        <v>#DIV/0!</v>
      </c>
      <c r="F64" s="9">
        <v>0</v>
      </c>
      <c r="G64" s="9">
        <v>0</v>
      </c>
      <c r="H64" s="2" t="e">
        <f t="shared" si="16"/>
        <v>#DIV/0!</v>
      </c>
      <c r="I64" s="9">
        <v>0</v>
      </c>
      <c r="J64" s="9">
        <v>0</v>
      </c>
      <c r="K64" s="2" t="e">
        <f t="shared" si="17"/>
        <v>#DIV/0!</v>
      </c>
      <c r="L64" s="9">
        <v>0</v>
      </c>
      <c r="M64" s="9">
        <v>0</v>
      </c>
      <c r="N64" s="2" t="e">
        <f t="shared" si="18"/>
        <v>#DIV/0!</v>
      </c>
      <c r="O64" s="9">
        <v>0</v>
      </c>
      <c r="P64" s="9">
        <v>0</v>
      </c>
      <c r="Q64" s="2" t="e">
        <f t="shared" si="19"/>
        <v>#DIV/0!</v>
      </c>
      <c r="R64" s="9">
        <v>0</v>
      </c>
      <c r="S64" s="9">
        <v>0</v>
      </c>
      <c r="T64" s="2" t="e">
        <f t="shared" si="20"/>
        <v>#DIV/0!</v>
      </c>
      <c r="U64" s="9">
        <v>0</v>
      </c>
      <c r="V64" s="9">
        <v>0</v>
      </c>
      <c r="W64" s="2" t="e">
        <f t="shared" si="21"/>
        <v>#DIV/0!</v>
      </c>
      <c r="X64" s="9">
        <v>0</v>
      </c>
      <c r="Y64" s="9">
        <v>0</v>
      </c>
      <c r="Z64" s="2" t="e">
        <f t="shared" si="22"/>
        <v>#DIV/0!</v>
      </c>
      <c r="AA64" s="9">
        <v>1</v>
      </c>
      <c r="AB64" s="9">
        <v>0</v>
      </c>
      <c r="AC64" s="2">
        <f t="shared" si="23"/>
        <v>0</v>
      </c>
      <c r="AD64" s="9">
        <v>1</v>
      </c>
      <c r="AE64" s="9">
        <v>0</v>
      </c>
      <c r="AF64" s="2">
        <f t="shared" si="24"/>
        <v>0</v>
      </c>
      <c r="AG64" s="12">
        <f t="shared" si="25"/>
        <v>1</v>
      </c>
      <c r="AH64" s="3">
        <f t="shared" si="26"/>
        <v>0</v>
      </c>
      <c r="AI64" s="3">
        <f t="shared" si="27"/>
        <v>0</v>
      </c>
      <c r="AJ64" s="4">
        <f>AVERAGE(AF64,AC64)</f>
        <v>0</v>
      </c>
      <c r="AK64" s="3" t="str">
        <f t="shared" si="29"/>
        <v>راكد</v>
      </c>
    </row>
    <row r="65" spans="1:37" x14ac:dyDescent="0.25">
      <c r="A65" s="20"/>
      <c r="B65" s="9" t="s">
        <v>81</v>
      </c>
      <c r="C65" s="9">
        <v>0</v>
      </c>
      <c r="D65" s="9">
        <v>0</v>
      </c>
      <c r="E65" s="2" t="e">
        <f t="shared" si="15"/>
        <v>#DIV/0!</v>
      </c>
      <c r="F65" s="9">
        <v>0</v>
      </c>
      <c r="G65" s="9">
        <v>0</v>
      </c>
      <c r="H65" s="2" t="e">
        <f t="shared" si="16"/>
        <v>#DIV/0!</v>
      </c>
      <c r="I65" s="9">
        <v>1</v>
      </c>
      <c r="J65" s="9">
        <v>0</v>
      </c>
      <c r="K65" s="2">
        <f t="shared" si="17"/>
        <v>0</v>
      </c>
      <c r="L65" s="9">
        <v>1</v>
      </c>
      <c r="M65" s="9">
        <v>0</v>
      </c>
      <c r="N65" s="2">
        <f t="shared" si="18"/>
        <v>0</v>
      </c>
      <c r="O65" s="9">
        <v>1</v>
      </c>
      <c r="P65" s="9">
        <v>0</v>
      </c>
      <c r="Q65" s="2">
        <f t="shared" si="19"/>
        <v>0</v>
      </c>
      <c r="R65" s="9">
        <v>1</v>
      </c>
      <c r="S65" s="9">
        <v>0</v>
      </c>
      <c r="T65" s="2">
        <f t="shared" si="20"/>
        <v>0</v>
      </c>
      <c r="U65" s="9">
        <v>1</v>
      </c>
      <c r="V65" s="9">
        <v>0</v>
      </c>
      <c r="W65" s="2">
        <f t="shared" si="21"/>
        <v>0</v>
      </c>
      <c r="X65" s="9">
        <v>1</v>
      </c>
      <c r="Y65" s="9">
        <v>0</v>
      </c>
      <c r="Z65" s="2">
        <f t="shared" si="22"/>
        <v>0</v>
      </c>
      <c r="AA65" s="9">
        <v>1</v>
      </c>
      <c r="AB65" s="9">
        <v>0</v>
      </c>
      <c r="AC65" s="2">
        <f t="shared" si="23"/>
        <v>0</v>
      </c>
      <c r="AD65" s="9">
        <v>1</v>
      </c>
      <c r="AE65" s="9">
        <v>0</v>
      </c>
      <c r="AF65" s="2">
        <f t="shared" si="24"/>
        <v>0</v>
      </c>
      <c r="AG65" s="12">
        <f t="shared" si="25"/>
        <v>1</v>
      </c>
      <c r="AH65" s="3">
        <f t="shared" si="26"/>
        <v>0</v>
      </c>
      <c r="AI65" s="3">
        <f t="shared" si="27"/>
        <v>0</v>
      </c>
      <c r="AJ65" s="4">
        <f>AVERAGE(AF65,AC65,Z65,W65,T65,Q65,N65,K65)</f>
        <v>0</v>
      </c>
      <c r="AK65" s="3" t="str">
        <f t="shared" si="29"/>
        <v>راكد</v>
      </c>
    </row>
    <row r="66" spans="1:37" x14ac:dyDescent="0.25">
      <c r="A66" s="20"/>
      <c r="B66" s="9" t="s">
        <v>82</v>
      </c>
      <c r="C66" s="9">
        <v>0</v>
      </c>
      <c r="D66" s="9">
        <v>0</v>
      </c>
      <c r="E66" s="2" t="e">
        <f t="shared" si="15"/>
        <v>#DIV/0!</v>
      </c>
      <c r="F66" s="9">
        <v>0</v>
      </c>
      <c r="G66" s="9">
        <v>0</v>
      </c>
      <c r="H66" s="2" t="e">
        <f t="shared" si="16"/>
        <v>#DIV/0!</v>
      </c>
      <c r="I66" s="9">
        <v>0</v>
      </c>
      <c r="J66" s="9">
        <v>0</v>
      </c>
      <c r="K66" s="2" t="e">
        <f t="shared" si="17"/>
        <v>#DIV/0!</v>
      </c>
      <c r="L66" s="9">
        <v>0</v>
      </c>
      <c r="M66" s="9">
        <v>0</v>
      </c>
      <c r="N66" s="2" t="e">
        <f t="shared" si="18"/>
        <v>#DIV/0!</v>
      </c>
      <c r="O66" s="9">
        <v>0</v>
      </c>
      <c r="P66" s="9">
        <v>0</v>
      </c>
      <c r="Q66" s="2" t="e">
        <f t="shared" si="19"/>
        <v>#DIV/0!</v>
      </c>
      <c r="R66" s="9">
        <v>1</v>
      </c>
      <c r="S66" s="9">
        <v>0</v>
      </c>
      <c r="T66" s="2">
        <f t="shared" si="20"/>
        <v>0</v>
      </c>
      <c r="U66" s="9">
        <v>2</v>
      </c>
      <c r="V66" s="9">
        <v>0</v>
      </c>
      <c r="W66" s="2">
        <f t="shared" si="21"/>
        <v>0</v>
      </c>
      <c r="X66" s="9">
        <v>2</v>
      </c>
      <c r="Y66" s="9">
        <v>0</v>
      </c>
      <c r="Z66" s="2">
        <f t="shared" si="22"/>
        <v>0</v>
      </c>
      <c r="AA66" s="9">
        <v>3</v>
      </c>
      <c r="AB66" s="9">
        <v>0</v>
      </c>
      <c r="AC66" s="2">
        <f t="shared" si="23"/>
        <v>0</v>
      </c>
      <c r="AD66" s="9">
        <v>3</v>
      </c>
      <c r="AE66" s="9">
        <v>0</v>
      </c>
      <c r="AF66" s="2">
        <f t="shared" si="24"/>
        <v>0</v>
      </c>
      <c r="AG66" s="12">
        <f t="shared" si="25"/>
        <v>3</v>
      </c>
      <c r="AH66" s="3">
        <f t="shared" si="26"/>
        <v>0</v>
      </c>
      <c r="AI66" s="3">
        <f t="shared" si="27"/>
        <v>0</v>
      </c>
      <c r="AJ66" s="4">
        <f>AVERAGE(AF66,AC66,Z66,W66,T66)</f>
        <v>0</v>
      </c>
      <c r="AK66" s="3" t="str">
        <f t="shared" si="29"/>
        <v>راكد</v>
      </c>
    </row>
    <row r="67" spans="1:37" x14ac:dyDescent="0.25">
      <c r="A67" s="20"/>
      <c r="B67" s="9" t="s">
        <v>83</v>
      </c>
      <c r="C67" s="9">
        <v>0</v>
      </c>
      <c r="D67" s="9">
        <v>0</v>
      </c>
      <c r="E67" s="2" t="e">
        <f t="shared" si="15"/>
        <v>#DIV/0!</v>
      </c>
      <c r="F67" s="9">
        <v>0</v>
      </c>
      <c r="G67" s="9">
        <v>0</v>
      </c>
      <c r="H67" s="2" t="e">
        <f t="shared" si="16"/>
        <v>#DIV/0!</v>
      </c>
      <c r="I67" s="9">
        <v>0</v>
      </c>
      <c r="J67" s="9">
        <v>0</v>
      </c>
      <c r="K67" s="2" t="e">
        <f t="shared" si="17"/>
        <v>#DIV/0!</v>
      </c>
      <c r="L67" s="9">
        <v>0</v>
      </c>
      <c r="M67" s="9">
        <v>0</v>
      </c>
      <c r="N67" s="2" t="e">
        <f t="shared" si="18"/>
        <v>#DIV/0!</v>
      </c>
      <c r="O67" s="9">
        <v>1</v>
      </c>
      <c r="P67" s="9">
        <v>0</v>
      </c>
      <c r="Q67" s="2">
        <f t="shared" si="19"/>
        <v>0</v>
      </c>
      <c r="R67" s="9">
        <v>3</v>
      </c>
      <c r="S67" s="9">
        <v>0</v>
      </c>
      <c r="T67" s="2">
        <f t="shared" si="20"/>
        <v>0</v>
      </c>
      <c r="U67" s="9">
        <v>5</v>
      </c>
      <c r="V67" s="9">
        <v>1</v>
      </c>
      <c r="W67" s="2">
        <f t="shared" si="21"/>
        <v>0.2</v>
      </c>
      <c r="X67" s="9">
        <v>5</v>
      </c>
      <c r="Y67" s="9">
        <v>0</v>
      </c>
      <c r="Z67" s="2">
        <f t="shared" si="22"/>
        <v>0</v>
      </c>
      <c r="AA67" s="9">
        <v>7</v>
      </c>
      <c r="AB67" s="9">
        <v>0</v>
      </c>
      <c r="AC67" s="2">
        <f t="shared" si="23"/>
        <v>0</v>
      </c>
      <c r="AD67" s="9">
        <v>10</v>
      </c>
      <c r="AE67" s="9">
        <v>0</v>
      </c>
      <c r="AF67" s="2">
        <f t="shared" si="24"/>
        <v>0</v>
      </c>
      <c r="AG67" s="12">
        <f t="shared" si="25"/>
        <v>10</v>
      </c>
      <c r="AH67" s="3">
        <f t="shared" si="26"/>
        <v>1</v>
      </c>
      <c r="AI67" s="3">
        <f t="shared" si="27"/>
        <v>0</v>
      </c>
      <c r="AJ67" s="4">
        <f>AVERAGE(AF67,AC67,Z67,W67,T67,Q67)</f>
        <v>3.3333333333333333E-2</v>
      </c>
      <c r="AK67" s="3" t="str">
        <f t="shared" si="29"/>
        <v>مشبع</v>
      </c>
    </row>
    <row r="68" spans="1:37" x14ac:dyDescent="0.25">
      <c r="A68" s="20"/>
      <c r="B68" s="9" t="s">
        <v>84</v>
      </c>
      <c r="C68" s="9">
        <v>25</v>
      </c>
      <c r="D68" s="9">
        <v>0</v>
      </c>
      <c r="E68" s="2">
        <f t="shared" si="15"/>
        <v>0</v>
      </c>
      <c r="F68" s="9">
        <v>26</v>
      </c>
      <c r="G68" s="9">
        <v>0</v>
      </c>
      <c r="H68" s="2">
        <f t="shared" si="16"/>
        <v>0</v>
      </c>
      <c r="I68" s="9">
        <v>27</v>
      </c>
      <c r="J68" s="9">
        <v>0</v>
      </c>
      <c r="K68" s="2">
        <f t="shared" si="17"/>
        <v>0</v>
      </c>
      <c r="L68" s="9">
        <v>28</v>
      </c>
      <c r="M68" s="9">
        <v>0</v>
      </c>
      <c r="N68" s="2">
        <f t="shared" si="18"/>
        <v>0</v>
      </c>
      <c r="O68" s="9">
        <v>28</v>
      </c>
      <c r="P68" s="9">
        <v>0</v>
      </c>
      <c r="Q68" s="2">
        <f t="shared" si="19"/>
        <v>0</v>
      </c>
      <c r="R68" s="9">
        <v>26</v>
      </c>
      <c r="S68" s="9">
        <v>0</v>
      </c>
      <c r="T68" s="2">
        <f t="shared" si="20"/>
        <v>0</v>
      </c>
      <c r="U68" s="9">
        <v>27</v>
      </c>
      <c r="V68" s="9">
        <v>2</v>
      </c>
      <c r="W68" s="2">
        <f t="shared" si="21"/>
        <v>7.407407407407407E-2</v>
      </c>
      <c r="X68" s="9">
        <v>26</v>
      </c>
      <c r="Y68" s="9">
        <v>0</v>
      </c>
      <c r="Z68" s="2">
        <f t="shared" si="22"/>
        <v>0</v>
      </c>
      <c r="AA68" s="9">
        <v>26</v>
      </c>
      <c r="AB68" s="9">
        <v>0</v>
      </c>
      <c r="AC68" s="2">
        <f t="shared" si="23"/>
        <v>0</v>
      </c>
      <c r="AD68" s="9">
        <v>28</v>
      </c>
      <c r="AE68" s="9">
        <v>0</v>
      </c>
      <c r="AF68" s="2">
        <f t="shared" si="24"/>
        <v>0</v>
      </c>
      <c r="AG68" s="12">
        <f t="shared" si="25"/>
        <v>28</v>
      </c>
      <c r="AH68" s="3">
        <f t="shared" si="26"/>
        <v>2</v>
      </c>
      <c r="AI68" s="3">
        <f t="shared" si="27"/>
        <v>0</v>
      </c>
      <c r="AJ68" s="4">
        <f t="shared" si="28"/>
        <v>7.4074074074074068E-3</v>
      </c>
      <c r="AK68" s="3" t="str">
        <f t="shared" si="29"/>
        <v>راكد</v>
      </c>
    </row>
    <row r="69" spans="1:37" x14ac:dyDescent="0.25">
      <c r="A69" s="20"/>
      <c r="B69" s="9" t="s">
        <v>85</v>
      </c>
      <c r="C69" s="9">
        <v>1</v>
      </c>
      <c r="D69" s="9">
        <v>0</v>
      </c>
      <c r="E69" s="2">
        <f t="shared" si="15"/>
        <v>0</v>
      </c>
      <c r="F69" s="9">
        <v>1</v>
      </c>
      <c r="G69" s="9">
        <v>0</v>
      </c>
      <c r="H69" s="2">
        <f t="shared" si="16"/>
        <v>0</v>
      </c>
      <c r="I69" s="9">
        <v>1</v>
      </c>
      <c r="J69" s="9">
        <v>0</v>
      </c>
      <c r="K69" s="2">
        <f t="shared" si="17"/>
        <v>0</v>
      </c>
      <c r="L69" s="9">
        <v>1</v>
      </c>
      <c r="M69" s="9">
        <v>0</v>
      </c>
      <c r="N69" s="2">
        <f t="shared" si="18"/>
        <v>0</v>
      </c>
      <c r="O69" s="9">
        <v>1</v>
      </c>
      <c r="P69" s="9">
        <v>0</v>
      </c>
      <c r="Q69" s="2">
        <f t="shared" si="19"/>
        <v>0</v>
      </c>
      <c r="R69" s="9">
        <v>1</v>
      </c>
      <c r="S69" s="9">
        <v>0</v>
      </c>
      <c r="T69" s="2">
        <f t="shared" si="20"/>
        <v>0</v>
      </c>
      <c r="U69" s="9">
        <v>1</v>
      </c>
      <c r="V69" s="9">
        <v>0</v>
      </c>
      <c r="W69" s="2">
        <f t="shared" si="21"/>
        <v>0</v>
      </c>
      <c r="X69" s="9">
        <v>1</v>
      </c>
      <c r="Y69" s="9">
        <v>0</v>
      </c>
      <c r="Z69" s="2">
        <f t="shared" si="22"/>
        <v>0</v>
      </c>
      <c r="AA69" s="9">
        <v>1</v>
      </c>
      <c r="AB69" s="9">
        <v>0</v>
      </c>
      <c r="AC69" s="2">
        <f t="shared" si="23"/>
        <v>0</v>
      </c>
      <c r="AD69" s="9">
        <v>1</v>
      </c>
      <c r="AE69" s="9">
        <v>0</v>
      </c>
      <c r="AF69" s="2">
        <f t="shared" si="24"/>
        <v>0</v>
      </c>
      <c r="AG69" s="12">
        <f t="shared" si="25"/>
        <v>1</v>
      </c>
      <c r="AH69" s="3">
        <f t="shared" si="26"/>
        <v>0</v>
      </c>
      <c r="AI69" s="3">
        <f t="shared" si="27"/>
        <v>0</v>
      </c>
      <c r="AJ69" s="4">
        <f t="shared" si="28"/>
        <v>0</v>
      </c>
      <c r="AK69" s="3" t="str">
        <f t="shared" si="29"/>
        <v>راكد</v>
      </c>
    </row>
    <row r="70" spans="1:37" x14ac:dyDescent="0.25">
      <c r="A70" s="20"/>
      <c r="B70" s="9" t="s">
        <v>86</v>
      </c>
      <c r="C70" s="9">
        <v>1</v>
      </c>
      <c r="D70" s="9">
        <v>0</v>
      </c>
      <c r="E70" s="2">
        <f t="shared" si="15"/>
        <v>0</v>
      </c>
      <c r="F70" s="9">
        <v>0</v>
      </c>
      <c r="G70" s="9">
        <v>0</v>
      </c>
      <c r="H70" s="2" t="e">
        <f t="shared" si="16"/>
        <v>#DIV/0!</v>
      </c>
      <c r="I70" s="9">
        <v>1</v>
      </c>
      <c r="J70" s="9">
        <v>0</v>
      </c>
      <c r="K70" s="2">
        <f t="shared" si="17"/>
        <v>0</v>
      </c>
      <c r="L70" s="9">
        <v>1</v>
      </c>
      <c r="M70" s="9">
        <v>0</v>
      </c>
      <c r="N70" s="2">
        <f t="shared" si="18"/>
        <v>0</v>
      </c>
      <c r="O70" s="9">
        <v>1</v>
      </c>
      <c r="P70" s="9">
        <v>0</v>
      </c>
      <c r="Q70" s="2">
        <f t="shared" si="19"/>
        <v>0</v>
      </c>
      <c r="R70" s="9">
        <v>1</v>
      </c>
      <c r="S70" s="9">
        <v>0</v>
      </c>
      <c r="T70" s="2">
        <f t="shared" si="20"/>
        <v>0</v>
      </c>
      <c r="U70" s="9">
        <v>2</v>
      </c>
      <c r="V70" s="9">
        <v>0</v>
      </c>
      <c r="W70" s="2">
        <f t="shared" si="21"/>
        <v>0</v>
      </c>
      <c r="X70" s="9">
        <v>2</v>
      </c>
      <c r="Y70" s="9">
        <v>0</v>
      </c>
      <c r="Z70" s="2">
        <f t="shared" si="22"/>
        <v>0</v>
      </c>
      <c r="AA70" s="9">
        <v>5</v>
      </c>
      <c r="AB70" s="9">
        <v>0</v>
      </c>
      <c r="AC70" s="2">
        <f t="shared" si="23"/>
        <v>0</v>
      </c>
      <c r="AD70" s="9">
        <v>5</v>
      </c>
      <c r="AE70" s="9">
        <v>0</v>
      </c>
      <c r="AF70" s="2">
        <f t="shared" si="24"/>
        <v>0</v>
      </c>
      <c r="AG70" s="12">
        <f t="shared" si="25"/>
        <v>5</v>
      </c>
      <c r="AH70" s="3">
        <f t="shared" si="26"/>
        <v>0</v>
      </c>
      <c r="AI70" s="3">
        <f t="shared" si="27"/>
        <v>0</v>
      </c>
      <c r="AJ70" s="4">
        <f>AVERAGE(AF70,AC70,Z70,W70,T70,Q70,N70,K70,E70)</f>
        <v>0</v>
      </c>
      <c r="AK70" s="3" t="str">
        <f t="shared" si="29"/>
        <v>راكد</v>
      </c>
    </row>
    <row r="71" spans="1:37" x14ac:dyDescent="0.25">
      <c r="A71" s="20"/>
      <c r="B71" s="9" t="s">
        <v>87</v>
      </c>
      <c r="C71" s="9">
        <v>2</v>
      </c>
      <c r="D71" s="9">
        <v>0</v>
      </c>
      <c r="E71" s="2">
        <f t="shared" si="15"/>
        <v>0</v>
      </c>
      <c r="F71" s="9">
        <v>2</v>
      </c>
      <c r="G71" s="9">
        <v>0</v>
      </c>
      <c r="H71" s="2">
        <f t="shared" si="16"/>
        <v>0</v>
      </c>
      <c r="I71" s="9">
        <v>0</v>
      </c>
      <c r="J71" s="9">
        <v>0</v>
      </c>
      <c r="K71" s="2" t="e">
        <f t="shared" si="17"/>
        <v>#DIV/0!</v>
      </c>
      <c r="L71" s="9">
        <v>0</v>
      </c>
      <c r="M71" s="9">
        <v>0</v>
      </c>
      <c r="N71" s="2" t="e">
        <f t="shared" si="18"/>
        <v>#DIV/0!</v>
      </c>
      <c r="O71" s="9">
        <v>0</v>
      </c>
      <c r="P71" s="9">
        <v>0</v>
      </c>
      <c r="Q71" s="2" t="e">
        <f t="shared" si="19"/>
        <v>#DIV/0!</v>
      </c>
      <c r="R71" s="9">
        <v>1</v>
      </c>
      <c r="S71" s="9">
        <v>0</v>
      </c>
      <c r="T71" s="2">
        <f t="shared" si="20"/>
        <v>0</v>
      </c>
      <c r="U71" s="9">
        <v>4</v>
      </c>
      <c r="V71" s="9">
        <v>0</v>
      </c>
      <c r="W71" s="2">
        <f t="shared" si="21"/>
        <v>0</v>
      </c>
      <c r="X71" s="9">
        <v>6</v>
      </c>
      <c r="Y71" s="9">
        <v>0</v>
      </c>
      <c r="Z71" s="2">
        <f t="shared" si="22"/>
        <v>0</v>
      </c>
      <c r="AA71" s="9">
        <v>10</v>
      </c>
      <c r="AB71" s="9">
        <v>0</v>
      </c>
      <c r="AC71" s="2">
        <f t="shared" si="23"/>
        <v>0</v>
      </c>
      <c r="AD71" s="9">
        <v>13</v>
      </c>
      <c r="AE71" s="9">
        <v>1</v>
      </c>
      <c r="AF71" s="2">
        <f t="shared" si="24"/>
        <v>7.6923076923076927E-2</v>
      </c>
      <c r="AG71" s="12">
        <f t="shared" si="25"/>
        <v>13</v>
      </c>
      <c r="AH71" s="3">
        <f t="shared" si="26"/>
        <v>1</v>
      </c>
      <c r="AI71" s="3">
        <f t="shared" si="27"/>
        <v>0</v>
      </c>
      <c r="AJ71" s="4">
        <f>AVERAGE(AF71,AC71,Z71,W71,T71,H71,E71)</f>
        <v>1.098901098901099E-2</v>
      </c>
      <c r="AK71" s="3" t="str">
        <f t="shared" si="29"/>
        <v>مشبع</v>
      </c>
    </row>
    <row r="72" spans="1:37" x14ac:dyDescent="0.25">
      <c r="A72" s="20"/>
      <c r="B72" s="9" t="s">
        <v>88</v>
      </c>
      <c r="C72" s="9">
        <v>0</v>
      </c>
      <c r="D72" s="9">
        <v>0</v>
      </c>
      <c r="E72" s="2" t="e">
        <f t="shared" si="15"/>
        <v>#DIV/0!</v>
      </c>
      <c r="F72" s="9">
        <v>0</v>
      </c>
      <c r="G72" s="9">
        <v>0</v>
      </c>
      <c r="H72" s="2" t="e">
        <f t="shared" si="16"/>
        <v>#DIV/0!</v>
      </c>
      <c r="I72" s="9">
        <v>1</v>
      </c>
      <c r="J72" s="9">
        <v>0</v>
      </c>
      <c r="K72" s="2">
        <f t="shared" si="17"/>
        <v>0</v>
      </c>
      <c r="L72" s="9">
        <v>2</v>
      </c>
      <c r="M72" s="9">
        <v>0</v>
      </c>
      <c r="N72" s="2">
        <f t="shared" si="18"/>
        <v>0</v>
      </c>
      <c r="O72" s="9">
        <v>2</v>
      </c>
      <c r="P72" s="9">
        <v>0</v>
      </c>
      <c r="Q72" s="2">
        <f t="shared" si="19"/>
        <v>0</v>
      </c>
      <c r="R72" s="9">
        <v>2</v>
      </c>
      <c r="S72" s="9">
        <v>0</v>
      </c>
      <c r="T72" s="2">
        <f t="shared" si="20"/>
        <v>0</v>
      </c>
      <c r="U72" s="9">
        <v>2</v>
      </c>
      <c r="V72" s="9">
        <v>0</v>
      </c>
      <c r="W72" s="2">
        <f t="shared" si="21"/>
        <v>0</v>
      </c>
      <c r="X72" s="9">
        <v>3</v>
      </c>
      <c r="Y72" s="9">
        <v>0</v>
      </c>
      <c r="Z72" s="2">
        <f t="shared" si="22"/>
        <v>0</v>
      </c>
      <c r="AA72" s="9">
        <v>3</v>
      </c>
      <c r="AB72" s="9">
        <v>0</v>
      </c>
      <c r="AC72" s="2">
        <f t="shared" si="23"/>
        <v>0</v>
      </c>
      <c r="AD72" s="9">
        <v>3</v>
      </c>
      <c r="AE72" s="9">
        <v>0</v>
      </c>
      <c r="AF72" s="2">
        <f t="shared" si="24"/>
        <v>0</v>
      </c>
      <c r="AG72" s="12">
        <f t="shared" si="25"/>
        <v>3</v>
      </c>
      <c r="AH72" s="3">
        <f t="shared" si="26"/>
        <v>0</v>
      </c>
      <c r="AI72" s="3">
        <f t="shared" si="27"/>
        <v>0</v>
      </c>
      <c r="AJ72" s="4">
        <f>AVERAGE(AF72,AC72,Z72,W72,T72,Q72,N72,K72)</f>
        <v>0</v>
      </c>
      <c r="AK72" s="3" t="str">
        <f t="shared" si="29"/>
        <v>راكد</v>
      </c>
    </row>
    <row r="73" spans="1:37" x14ac:dyDescent="0.25">
      <c r="A73" s="20"/>
      <c r="B73" s="9" t="s">
        <v>89</v>
      </c>
      <c r="C73" s="9">
        <v>14</v>
      </c>
      <c r="D73" s="9">
        <v>0</v>
      </c>
      <c r="E73" s="2">
        <f t="shared" si="15"/>
        <v>0</v>
      </c>
      <c r="F73" s="9">
        <v>15</v>
      </c>
      <c r="G73" s="9">
        <v>0</v>
      </c>
      <c r="H73" s="2">
        <f t="shared" si="16"/>
        <v>0</v>
      </c>
      <c r="I73" s="9">
        <v>15</v>
      </c>
      <c r="J73" s="9">
        <v>0</v>
      </c>
      <c r="K73" s="2">
        <f t="shared" si="17"/>
        <v>0</v>
      </c>
      <c r="L73" s="9">
        <v>16</v>
      </c>
      <c r="M73" s="9">
        <v>0</v>
      </c>
      <c r="N73" s="2">
        <f t="shared" si="18"/>
        <v>0</v>
      </c>
      <c r="O73" s="9">
        <v>12</v>
      </c>
      <c r="P73" s="9">
        <v>0</v>
      </c>
      <c r="Q73" s="2">
        <f t="shared" si="19"/>
        <v>0</v>
      </c>
      <c r="R73" s="9">
        <v>18</v>
      </c>
      <c r="S73" s="9">
        <v>0</v>
      </c>
      <c r="T73" s="2">
        <f t="shared" si="20"/>
        <v>0</v>
      </c>
      <c r="U73" s="9">
        <v>25</v>
      </c>
      <c r="V73" s="9">
        <v>1</v>
      </c>
      <c r="W73" s="2">
        <f t="shared" si="21"/>
        <v>0.04</v>
      </c>
      <c r="X73" s="9">
        <v>25</v>
      </c>
      <c r="Y73" s="9">
        <v>0</v>
      </c>
      <c r="Z73" s="2">
        <f t="shared" si="22"/>
        <v>0</v>
      </c>
      <c r="AA73" s="9">
        <v>33</v>
      </c>
      <c r="AB73" s="9">
        <v>0</v>
      </c>
      <c r="AC73" s="2">
        <f t="shared" si="23"/>
        <v>0</v>
      </c>
      <c r="AD73" s="9">
        <v>37</v>
      </c>
      <c r="AE73" s="9">
        <v>0</v>
      </c>
      <c r="AF73" s="2">
        <f t="shared" si="24"/>
        <v>0</v>
      </c>
      <c r="AG73" s="12">
        <f t="shared" si="25"/>
        <v>37</v>
      </c>
      <c r="AH73" s="3">
        <f t="shared" si="26"/>
        <v>1</v>
      </c>
      <c r="AI73" s="3">
        <f t="shared" si="27"/>
        <v>0</v>
      </c>
      <c r="AJ73" s="4">
        <f t="shared" si="28"/>
        <v>4.0000000000000001E-3</v>
      </c>
      <c r="AK73" s="3" t="str">
        <f t="shared" si="29"/>
        <v>راكد</v>
      </c>
    </row>
    <row r="74" spans="1:37" x14ac:dyDescent="0.25">
      <c r="A74" s="20"/>
      <c r="B74" s="9" t="s">
        <v>90</v>
      </c>
      <c r="C74" s="9">
        <v>3</v>
      </c>
      <c r="D74" s="9">
        <v>0</v>
      </c>
      <c r="E74" s="2">
        <f t="shared" si="15"/>
        <v>0</v>
      </c>
      <c r="F74" s="9">
        <v>3</v>
      </c>
      <c r="G74" s="9">
        <v>0</v>
      </c>
      <c r="H74" s="2">
        <f t="shared" si="16"/>
        <v>0</v>
      </c>
      <c r="I74" s="9">
        <v>3</v>
      </c>
      <c r="J74" s="9">
        <v>0</v>
      </c>
      <c r="K74" s="2">
        <f t="shared" si="17"/>
        <v>0</v>
      </c>
      <c r="L74" s="9">
        <v>3</v>
      </c>
      <c r="M74" s="9">
        <v>0</v>
      </c>
      <c r="N74" s="2">
        <f t="shared" si="18"/>
        <v>0</v>
      </c>
      <c r="O74" s="9">
        <v>6</v>
      </c>
      <c r="P74" s="9">
        <v>0</v>
      </c>
      <c r="Q74" s="2">
        <f t="shared" si="19"/>
        <v>0</v>
      </c>
      <c r="R74" s="9">
        <v>10</v>
      </c>
      <c r="S74" s="9">
        <v>0</v>
      </c>
      <c r="T74" s="2">
        <f t="shared" si="20"/>
        <v>0</v>
      </c>
      <c r="U74" s="9">
        <v>13</v>
      </c>
      <c r="V74" s="9">
        <v>0</v>
      </c>
      <c r="W74" s="2">
        <f t="shared" si="21"/>
        <v>0</v>
      </c>
      <c r="X74" s="9">
        <v>12</v>
      </c>
      <c r="Y74" s="9">
        <v>0</v>
      </c>
      <c r="Z74" s="2">
        <f t="shared" si="22"/>
        <v>0</v>
      </c>
      <c r="AA74" s="9">
        <v>14</v>
      </c>
      <c r="AB74" s="9">
        <v>0</v>
      </c>
      <c r="AC74" s="2">
        <f t="shared" si="23"/>
        <v>0</v>
      </c>
      <c r="AD74" s="9">
        <v>17</v>
      </c>
      <c r="AE74" s="9">
        <v>0</v>
      </c>
      <c r="AF74" s="2">
        <f t="shared" si="24"/>
        <v>0</v>
      </c>
      <c r="AG74" s="12">
        <f t="shared" si="25"/>
        <v>17</v>
      </c>
      <c r="AH74" s="3">
        <f t="shared" si="26"/>
        <v>0</v>
      </c>
      <c r="AI74" s="3">
        <f t="shared" si="27"/>
        <v>0</v>
      </c>
      <c r="AJ74" s="4">
        <f t="shared" si="28"/>
        <v>0</v>
      </c>
      <c r="AK74" s="3" t="str">
        <f t="shared" si="29"/>
        <v>راكد</v>
      </c>
    </row>
    <row r="75" spans="1:37" x14ac:dyDescent="0.25">
      <c r="A75" s="20"/>
      <c r="B75" s="9" t="s">
        <v>91</v>
      </c>
      <c r="C75" s="9">
        <v>1</v>
      </c>
      <c r="D75" s="9">
        <v>0</v>
      </c>
      <c r="E75" s="2">
        <f t="shared" si="15"/>
        <v>0</v>
      </c>
      <c r="F75" s="9">
        <v>1</v>
      </c>
      <c r="G75" s="9">
        <v>0</v>
      </c>
      <c r="H75" s="2">
        <f t="shared" si="16"/>
        <v>0</v>
      </c>
      <c r="I75" s="9">
        <v>1</v>
      </c>
      <c r="J75" s="9">
        <v>0</v>
      </c>
      <c r="K75" s="2">
        <f t="shared" si="17"/>
        <v>0</v>
      </c>
      <c r="L75" s="9">
        <v>2</v>
      </c>
      <c r="M75" s="9">
        <v>0</v>
      </c>
      <c r="N75" s="2">
        <f t="shared" si="18"/>
        <v>0</v>
      </c>
      <c r="O75" s="9">
        <v>7</v>
      </c>
      <c r="P75" s="9">
        <v>1</v>
      </c>
      <c r="Q75" s="2">
        <f t="shared" si="19"/>
        <v>0.14285714285714285</v>
      </c>
      <c r="R75" s="9">
        <v>16</v>
      </c>
      <c r="S75" s="9">
        <v>0</v>
      </c>
      <c r="T75" s="2">
        <f t="shared" si="20"/>
        <v>0</v>
      </c>
      <c r="U75" s="9">
        <v>25</v>
      </c>
      <c r="V75" s="9">
        <v>0</v>
      </c>
      <c r="W75" s="2">
        <f t="shared" si="21"/>
        <v>0</v>
      </c>
      <c r="X75" s="9">
        <v>25</v>
      </c>
      <c r="Y75" s="9">
        <v>3</v>
      </c>
      <c r="Z75" s="2">
        <f t="shared" si="22"/>
        <v>0.12</v>
      </c>
      <c r="AA75" s="9">
        <v>26</v>
      </c>
      <c r="AB75" s="9">
        <v>0</v>
      </c>
      <c r="AC75" s="2">
        <f t="shared" si="23"/>
        <v>0</v>
      </c>
      <c r="AD75" s="9">
        <v>30</v>
      </c>
      <c r="AE75" s="9">
        <v>0</v>
      </c>
      <c r="AF75" s="2">
        <f t="shared" si="24"/>
        <v>0</v>
      </c>
      <c r="AG75" s="12">
        <f t="shared" si="25"/>
        <v>30</v>
      </c>
      <c r="AH75" s="3">
        <f t="shared" si="26"/>
        <v>4</v>
      </c>
      <c r="AI75" s="3">
        <f t="shared" si="27"/>
        <v>0</v>
      </c>
      <c r="AJ75" s="4">
        <f t="shared" si="28"/>
        <v>2.6285714285714284E-2</v>
      </c>
      <c r="AK75" s="3" t="str">
        <f t="shared" si="29"/>
        <v>مشبع</v>
      </c>
    </row>
    <row r="76" spans="1:37" x14ac:dyDescent="0.25">
      <c r="A76" s="20"/>
      <c r="B76" s="9" t="s">
        <v>92</v>
      </c>
      <c r="C76" s="9">
        <v>2</v>
      </c>
      <c r="D76" s="9">
        <v>0</v>
      </c>
      <c r="E76" s="2">
        <f t="shared" si="15"/>
        <v>0</v>
      </c>
      <c r="F76" s="9">
        <v>2</v>
      </c>
      <c r="G76" s="9">
        <v>0</v>
      </c>
      <c r="H76" s="2">
        <f t="shared" si="16"/>
        <v>0</v>
      </c>
      <c r="I76" s="9">
        <v>2</v>
      </c>
      <c r="J76" s="9">
        <v>0</v>
      </c>
      <c r="K76" s="2">
        <f t="shared" si="17"/>
        <v>0</v>
      </c>
      <c r="L76" s="9">
        <v>2</v>
      </c>
      <c r="M76" s="9">
        <v>0</v>
      </c>
      <c r="N76" s="2">
        <f t="shared" si="18"/>
        <v>0</v>
      </c>
      <c r="O76" s="9">
        <v>2</v>
      </c>
      <c r="P76" s="9">
        <v>0</v>
      </c>
      <c r="Q76" s="2">
        <f t="shared" si="19"/>
        <v>0</v>
      </c>
      <c r="R76" s="9">
        <v>2</v>
      </c>
      <c r="S76" s="9">
        <v>0</v>
      </c>
      <c r="T76" s="2">
        <f t="shared" si="20"/>
        <v>0</v>
      </c>
      <c r="U76" s="9">
        <v>2</v>
      </c>
      <c r="V76" s="9">
        <v>0</v>
      </c>
      <c r="W76" s="2">
        <f t="shared" si="21"/>
        <v>0</v>
      </c>
      <c r="X76" s="9">
        <v>2</v>
      </c>
      <c r="Y76" s="9">
        <v>0</v>
      </c>
      <c r="Z76" s="2">
        <f t="shared" si="22"/>
        <v>0</v>
      </c>
      <c r="AA76" s="9">
        <v>1</v>
      </c>
      <c r="AB76" s="9">
        <v>0</v>
      </c>
      <c r="AC76" s="2">
        <f t="shared" si="23"/>
        <v>0</v>
      </c>
      <c r="AD76" s="9">
        <v>2</v>
      </c>
      <c r="AE76" s="9">
        <v>0</v>
      </c>
      <c r="AF76" s="2">
        <f t="shared" si="24"/>
        <v>0</v>
      </c>
      <c r="AG76" s="12">
        <f t="shared" si="25"/>
        <v>2</v>
      </c>
      <c r="AH76" s="3">
        <f t="shared" si="26"/>
        <v>0</v>
      </c>
      <c r="AI76" s="3">
        <f t="shared" si="27"/>
        <v>0</v>
      </c>
      <c r="AJ76" s="4">
        <f t="shared" si="28"/>
        <v>0</v>
      </c>
      <c r="AK76" s="3" t="str">
        <f t="shared" si="29"/>
        <v>راكد</v>
      </c>
    </row>
    <row r="77" spans="1:37" x14ac:dyDescent="0.25">
      <c r="A77" s="20"/>
      <c r="B77" s="9" t="s">
        <v>93</v>
      </c>
      <c r="C77" s="9">
        <v>0</v>
      </c>
      <c r="D77" s="9">
        <v>0</v>
      </c>
      <c r="E77" s="2" t="e">
        <f t="shared" si="15"/>
        <v>#DIV/0!</v>
      </c>
      <c r="F77" s="9">
        <v>0</v>
      </c>
      <c r="G77" s="9">
        <v>0</v>
      </c>
      <c r="H77" s="2" t="e">
        <f t="shared" si="16"/>
        <v>#DIV/0!</v>
      </c>
      <c r="I77" s="9">
        <v>0</v>
      </c>
      <c r="J77" s="9">
        <v>0</v>
      </c>
      <c r="K77" s="2" t="e">
        <f t="shared" si="17"/>
        <v>#DIV/0!</v>
      </c>
      <c r="L77" s="9">
        <v>1</v>
      </c>
      <c r="M77" s="9">
        <v>0</v>
      </c>
      <c r="N77" s="2">
        <f t="shared" si="18"/>
        <v>0</v>
      </c>
      <c r="O77" s="9">
        <v>1</v>
      </c>
      <c r="P77" s="9">
        <v>0</v>
      </c>
      <c r="Q77" s="2">
        <f t="shared" si="19"/>
        <v>0</v>
      </c>
      <c r="R77" s="9">
        <v>2</v>
      </c>
      <c r="S77" s="9">
        <v>0</v>
      </c>
      <c r="T77" s="2">
        <f t="shared" si="20"/>
        <v>0</v>
      </c>
      <c r="U77" s="9">
        <v>2</v>
      </c>
      <c r="V77" s="9">
        <v>0</v>
      </c>
      <c r="W77" s="2">
        <f t="shared" si="21"/>
        <v>0</v>
      </c>
      <c r="X77" s="9">
        <v>2</v>
      </c>
      <c r="Y77" s="9">
        <v>0</v>
      </c>
      <c r="Z77" s="2">
        <f t="shared" si="22"/>
        <v>0</v>
      </c>
      <c r="AA77" s="9">
        <v>4</v>
      </c>
      <c r="AB77" s="9">
        <v>0</v>
      </c>
      <c r="AC77" s="2">
        <f t="shared" si="23"/>
        <v>0</v>
      </c>
      <c r="AD77" s="9">
        <v>4</v>
      </c>
      <c r="AE77" s="9">
        <v>0</v>
      </c>
      <c r="AF77" s="2">
        <f t="shared" si="24"/>
        <v>0</v>
      </c>
      <c r="AG77" s="12">
        <f t="shared" si="25"/>
        <v>4</v>
      </c>
      <c r="AH77" s="3">
        <f t="shared" si="26"/>
        <v>0</v>
      </c>
      <c r="AI77" s="3">
        <f t="shared" si="27"/>
        <v>0</v>
      </c>
      <c r="AJ77" s="4">
        <f>AVERAGE(AF77,AC77,Z77,W77,T77,Q77,N77)</f>
        <v>0</v>
      </c>
      <c r="AK77" s="3" t="str">
        <f t="shared" si="29"/>
        <v>راكد</v>
      </c>
    </row>
    <row r="78" spans="1:37" x14ac:dyDescent="0.25">
      <c r="A78" s="20"/>
      <c r="B78" s="9" t="s">
        <v>94</v>
      </c>
      <c r="C78" s="9">
        <v>0</v>
      </c>
      <c r="D78" s="9">
        <v>0</v>
      </c>
      <c r="E78" s="2" t="e">
        <f t="shared" si="15"/>
        <v>#DIV/0!</v>
      </c>
      <c r="F78" s="9">
        <v>0</v>
      </c>
      <c r="G78" s="9">
        <v>0</v>
      </c>
      <c r="H78" s="2" t="e">
        <f t="shared" si="16"/>
        <v>#DIV/0!</v>
      </c>
      <c r="I78" s="9">
        <v>0</v>
      </c>
      <c r="J78" s="9">
        <v>0</v>
      </c>
      <c r="K78" s="2" t="e">
        <f t="shared" si="17"/>
        <v>#DIV/0!</v>
      </c>
      <c r="L78" s="9">
        <v>0</v>
      </c>
      <c r="M78" s="9">
        <v>0</v>
      </c>
      <c r="N78" s="2" t="e">
        <f t="shared" si="18"/>
        <v>#DIV/0!</v>
      </c>
      <c r="O78" s="9">
        <v>0</v>
      </c>
      <c r="P78" s="9">
        <v>0</v>
      </c>
      <c r="Q78" s="2" t="e">
        <f t="shared" si="19"/>
        <v>#DIV/0!</v>
      </c>
      <c r="R78" s="9">
        <v>0</v>
      </c>
      <c r="S78" s="9">
        <v>0</v>
      </c>
      <c r="T78" s="2" t="e">
        <f t="shared" si="20"/>
        <v>#DIV/0!</v>
      </c>
      <c r="U78" s="9">
        <v>1</v>
      </c>
      <c r="V78" s="9">
        <v>0</v>
      </c>
      <c r="W78" s="2">
        <f t="shared" si="21"/>
        <v>0</v>
      </c>
      <c r="X78" s="9">
        <v>1</v>
      </c>
      <c r="Y78" s="9">
        <v>0</v>
      </c>
      <c r="Z78" s="2">
        <f t="shared" si="22"/>
        <v>0</v>
      </c>
      <c r="AA78" s="9">
        <v>1</v>
      </c>
      <c r="AB78" s="9">
        <v>0</v>
      </c>
      <c r="AC78" s="2">
        <f t="shared" si="23"/>
        <v>0</v>
      </c>
      <c r="AD78" s="9">
        <v>1</v>
      </c>
      <c r="AE78" s="9">
        <v>0</v>
      </c>
      <c r="AF78" s="2">
        <f t="shared" si="24"/>
        <v>0</v>
      </c>
      <c r="AG78" s="12">
        <f t="shared" si="25"/>
        <v>1</v>
      </c>
      <c r="AH78" s="3">
        <f t="shared" si="26"/>
        <v>0</v>
      </c>
      <c r="AI78" s="3">
        <f t="shared" si="27"/>
        <v>0</v>
      </c>
      <c r="AJ78" s="4">
        <f>AVERAGE(AF78,AC78,Z78,W78)</f>
        <v>0</v>
      </c>
      <c r="AK78" s="3" t="str">
        <f t="shared" si="29"/>
        <v>راكد</v>
      </c>
    </row>
    <row r="79" spans="1:37" x14ac:dyDescent="0.25">
      <c r="A79" s="20" t="s">
        <v>16</v>
      </c>
      <c r="B79" s="9" t="s">
        <v>17</v>
      </c>
      <c r="C79" s="9">
        <v>47</v>
      </c>
      <c r="D79" s="9">
        <v>0</v>
      </c>
      <c r="E79" s="2">
        <f t="shared" si="15"/>
        <v>0</v>
      </c>
      <c r="F79" s="9">
        <v>56</v>
      </c>
      <c r="G79" s="9">
        <v>1</v>
      </c>
      <c r="H79" s="2">
        <f t="shared" si="16"/>
        <v>1.7857142857142856E-2</v>
      </c>
      <c r="I79" s="9">
        <v>67</v>
      </c>
      <c r="J79" s="9">
        <v>0</v>
      </c>
      <c r="K79" s="2">
        <f t="shared" si="17"/>
        <v>0</v>
      </c>
      <c r="L79" s="9">
        <v>75</v>
      </c>
      <c r="M79" s="9">
        <v>0</v>
      </c>
      <c r="N79" s="2">
        <f t="shared" si="18"/>
        <v>0</v>
      </c>
      <c r="O79" s="9">
        <v>82</v>
      </c>
      <c r="P79" s="9">
        <v>0</v>
      </c>
      <c r="Q79" s="2">
        <f t="shared" si="19"/>
        <v>0</v>
      </c>
      <c r="R79" s="9">
        <v>95</v>
      </c>
      <c r="S79" s="9">
        <v>0</v>
      </c>
      <c r="T79" s="2">
        <f t="shared" si="20"/>
        <v>0</v>
      </c>
      <c r="U79" s="9">
        <v>103</v>
      </c>
      <c r="V79" s="9">
        <v>1</v>
      </c>
      <c r="W79" s="2">
        <f t="shared" si="21"/>
        <v>9.7087378640776691E-3</v>
      </c>
      <c r="X79" s="9">
        <v>112</v>
      </c>
      <c r="Y79" s="9">
        <v>0</v>
      </c>
      <c r="Z79" s="2">
        <f t="shared" si="22"/>
        <v>0</v>
      </c>
      <c r="AA79" s="9">
        <v>123</v>
      </c>
      <c r="AB79" s="9">
        <v>0</v>
      </c>
      <c r="AC79" s="2">
        <f t="shared" si="23"/>
        <v>0</v>
      </c>
      <c r="AD79" s="9">
        <v>120</v>
      </c>
      <c r="AE79" s="9">
        <v>0</v>
      </c>
      <c r="AF79" s="2">
        <f t="shared" si="24"/>
        <v>0</v>
      </c>
      <c r="AG79" s="12">
        <f t="shared" si="25"/>
        <v>120</v>
      </c>
      <c r="AH79" s="3">
        <f t="shared" si="26"/>
        <v>2</v>
      </c>
      <c r="AI79" s="3">
        <f t="shared" si="27"/>
        <v>0</v>
      </c>
      <c r="AJ79" s="4">
        <f t="shared" si="28"/>
        <v>2.7565880721220526E-3</v>
      </c>
      <c r="AK79" s="3" t="str">
        <f t="shared" si="29"/>
        <v>راكد</v>
      </c>
    </row>
    <row r="80" spans="1:37" x14ac:dyDescent="0.25">
      <c r="A80" s="20"/>
      <c r="B80" s="9" t="s">
        <v>107</v>
      </c>
      <c r="C80" s="9">
        <v>5</v>
      </c>
      <c r="D80" s="9">
        <v>0</v>
      </c>
      <c r="E80" s="2">
        <f t="shared" si="15"/>
        <v>0</v>
      </c>
      <c r="F80" s="9">
        <v>9</v>
      </c>
      <c r="G80" s="9">
        <v>0</v>
      </c>
      <c r="H80" s="2">
        <f t="shared" si="16"/>
        <v>0</v>
      </c>
      <c r="I80" s="9">
        <v>15</v>
      </c>
      <c r="J80" s="9">
        <v>0</v>
      </c>
      <c r="K80" s="2">
        <f t="shared" si="17"/>
        <v>0</v>
      </c>
      <c r="L80" s="9">
        <v>22</v>
      </c>
      <c r="M80" s="9">
        <v>0</v>
      </c>
      <c r="N80" s="2">
        <f t="shared" si="18"/>
        <v>0</v>
      </c>
      <c r="O80" s="9">
        <v>26</v>
      </c>
      <c r="P80" s="9">
        <v>0</v>
      </c>
      <c r="Q80" s="2">
        <f t="shared" si="19"/>
        <v>0</v>
      </c>
      <c r="R80" s="9">
        <v>31</v>
      </c>
      <c r="S80" s="9">
        <v>0</v>
      </c>
      <c r="T80" s="2">
        <f t="shared" si="20"/>
        <v>0</v>
      </c>
      <c r="U80" s="9">
        <v>33</v>
      </c>
      <c r="V80" s="9">
        <v>0</v>
      </c>
      <c r="W80" s="2">
        <f t="shared" si="21"/>
        <v>0</v>
      </c>
      <c r="X80" s="9">
        <v>35</v>
      </c>
      <c r="Y80" s="9">
        <v>0</v>
      </c>
      <c r="Z80" s="2">
        <f t="shared" si="22"/>
        <v>0</v>
      </c>
      <c r="AA80" s="9">
        <v>34</v>
      </c>
      <c r="AB80" s="9">
        <v>0</v>
      </c>
      <c r="AC80" s="2">
        <f t="shared" si="23"/>
        <v>0</v>
      </c>
      <c r="AD80" s="9">
        <v>34</v>
      </c>
      <c r="AE80" s="9">
        <v>0</v>
      </c>
      <c r="AF80" s="2">
        <f t="shared" si="24"/>
        <v>0</v>
      </c>
      <c r="AG80" s="12">
        <f t="shared" si="25"/>
        <v>34</v>
      </c>
      <c r="AH80" s="3">
        <f t="shared" si="26"/>
        <v>0</v>
      </c>
      <c r="AI80" s="3">
        <f t="shared" si="27"/>
        <v>0</v>
      </c>
      <c r="AJ80" s="4">
        <f t="shared" si="28"/>
        <v>0</v>
      </c>
      <c r="AK80" s="3" t="str">
        <f t="shared" si="29"/>
        <v>راكد</v>
      </c>
    </row>
    <row r="81" spans="1:37" x14ac:dyDescent="0.25">
      <c r="A81" s="20"/>
      <c r="B81" s="9" t="s">
        <v>108</v>
      </c>
      <c r="C81" s="9">
        <v>0</v>
      </c>
      <c r="D81" s="9">
        <v>0</v>
      </c>
      <c r="E81" s="2" t="e">
        <f t="shared" si="15"/>
        <v>#DIV/0!</v>
      </c>
      <c r="F81" s="9">
        <v>0</v>
      </c>
      <c r="G81" s="9">
        <v>0</v>
      </c>
      <c r="H81" s="2" t="e">
        <f t="shared" si="16"/>
        <v>#DIV/0!</v>
      </c>
      <c r="I81" s="9">
        <v>0</v>
      </c>
      <c r="J81" s="9">
        <v>0</v>
      </c>
      <c r="K81" s="2" t="e">
        <f t="shared" si="17"/>
        <v>#DIV/0!</v>
      </c>
      <c r="L81" s="9">
        <v>0</v>
      </c>
      <c r="M81" s="9">
        <v>0</v>
      </c>
      <c r="N81" s="2" t="e">
        <f t="shared" si="18"/>
        <v>#DIV/0!</v>
      </c>
      <c r="O81" s="9">
        <v>0</v>
      </c>
      <c r="P81" s="9">
        <v>0</v>
      </c>
      <c r="Q81" s="2" t="e">
        <f t="shared" si="19"/>
        <v>#DIV/0!</v>
      </c>
      <c r="R81" s="9">
        <v>0</v>
      </c>
      <c r="S81" s="9">
        <v>0</v>
      </c>
      <c r="T81" s="2" t="e">
        <f t="shared" si="20"/>
        <v>#DIV/0!</v>
      </c>
      <c r="U81" s="9">
        <v>0</v>
      </c>
      <c r="V81" s="9">
        <v>0</v>
      </c>
      <c r="W81" s="2" t="e">
        <f t="shared" si="21"/>
        <v>#DIV/0!</v>
      </c>
      <c r="X81" s="9">
        <v>0</v>
      </c>
      <c r="Y81" s="9">
        <v>0</v>
      </c>
      <c r="Z81" s="2" t="e">
        <f t="shared" si="22"/>
        <v>#DIV/0!</v>
      </c>
      <c r="AA81" s="9">
        <v>0</v>
      </c>
      <c r="AB81" s="9">
        <v>0</v>
      </c>
      <c r="AC81" s="2" t="e">
        <f t="shared" si="23"/>
        <v>#DIV/0!</v>
      </c>
      <c r="AD81" s="9">
        <v>1</v>
      </c>
      <c r="AE81" s="9">
        <v>0</v>
      </c>
      <c r="AF81" s="2">
        <f t="shared" si="24"/>
        <v>0</v>
      </c>
      <c r="AG81" s="12">
        <f t="shared" si="25"/>
        <v>1</v>
      </c>
      <c r="AH81" s="3">
        <f t="shared" si="26"/>
        <v>0</v>
      </c>
      <c r="AI81" s="3">
        <f t="shared" si="27"/>
        <v>0</v>
      </c>
      <c r="AJ81" s="4">
        <f>AVERAGE(AF81)</f>
        <v>0</v>
      </c>
      <c r="AK81" s="3" t="str">
        <f t="shared" si="29"/>
        <v>راكد</v>
      </c>
    </row>
    <row r="82" spans="1:37" x14ac:dyDescent="0.25">
      <c r="A82" s="20"/>
      <c r="B82" s="9" t="s">
        <v>109</v>
      </c>
      <c r="C82" s="9">
        <v>0</v>
      </c>
      <c r="D82" s="9">
        <v>0</v>
      </c>
      <c r="E82" s="2" t="e">
        <f t="shared" si="15"/>
        <v>#DIV/0!</v>
      </c>
      <c r="F82" s="9">
        <v>0</v>
      </c>
      <c r="G82" s="9">
        <v>0</v>
      </c>
      <c r="H82" s="2" t="e">
        <f t="shared" si="16"/>
        <v>#DIV/0!</v>
      </c>
      <c r="I82" s="9">
        <v>0</v>
      </c>
      <c r="J82" s="9">
        <v>0</v>
      </c>
      <c r="K82" s="2" t="e">
        <f t="shared" si="17"/>
        <v>#DIV/0!</v>
      </c>
      <c r="L82" s="9">
        <v>0</v>
      </c>
      <c r="M82" s="9">
        <v>0</v>
      </c>
      <c r="N82" s="2" t="e">
        <f t="shared" si="18"/>
        <v>#DIV/0!</v>
      </c>
      <c r="O82" s="9">
        <v>0</v>
      </c>
      <c r="P82" s="9">
        <v>0</v>
      </c>
      <c r="Q82" s="2" t="e">
        <f t="shared" si="19"/>
        <v>#DIV/0!</v>
      </c>
      <c r="R82" s="9">
        <v>0</v>
      </c>
      <c r="S82" s="9">
        <v>0</v>
      </c>
      <c r="T82" s="2" t="e">
        <f t="shared" si="20"/>
        <v>#DIV/0!</v>
      </c>
      <c r="U82" s="9">
        <v>0</v>
      </c>
      <c r="V82" s="9">
        <v>0</v>
      </c>
      <c r="W82" s="2" t="e">
        <f t="shared" si="21"/>
        <v>#DIV/0!</v>
      </c>
      <c r="X82" s="9">
        <v>0</v>
      </c>
      <c r="Y82" s="9">
        <v>0</v>
      </c>
      <c r="Z82" s="2" t="e">
        <f t="shared" si="22"/>
        <v>#DIV/0!</v>
      </c>
      <c r="AA82" s="9">
        <v>0</v>
      </c>
      <c r="AB82" s="9">
        <v>0</v>
      </c>
      <c r="AC82" s="2" t="e">
        <f t="shared" si="23"/>
        <v>#DIV/0!</v>
      </c>
      <c r="AD82" s="9">
        <v>1</v>
      </c>
      <c r="AE82" s="9">
        <v>0</v>
      </c>
      <c r="AF82" s="2">
        <f t="shared" si="24"/>
        <v>0</v>
      </c>
      <c r="AG82" s="12">
        <f t="shared" si="25"/>
        <v>1</v>
      </c>
      <c r="AH82" s="3">
        <f t="shared" si="26"/>
        <v>0</v>
      </c>
      <c r="AI82" s="3">
        <f t="shared" si="27"/>
        <v>0</v>
      </c>
      <c r="AJ82" s="4">
        <f>AVERAGE(AF82)</f>
        <v>0</v>
      </c>
      <c r="AK82" s="3" t="str">
        <f t="shared" si="29"/>
        <v>راكد</v>
      </c>
    </row>
    <row r="83" spans="1:37" x14ac:dyDescent="0.25">
      <c r="A83" s="20"/>
      <c r="B83" s="9" t="s">
        <v>110</v>
      </c>
      <c r="C83" s="9">
        <v>18</v>
      </c>
      <c r="D83" s="9">
        <v>0</v>
      </c>
      <c r="E83" s="2">
        <f t="shared" si="15"/>
        <v>0</v>
      </c>
      <c r="F83" s="9">
        <v>19</v>
      </c>
      <c r="G83" s="9">
        <v>0</v>
      </c>
      <c r="H83" s="2">
        <f t="shared" si="16"/>
        <v>0</v>
      </c>
      <c r="I83" s="9">
        <v>19</v>
      </c>
      <c r="J83" s="9">
        <v>0</v>
      </c>
      <c r="K83" s="2">
        <f t="shared" si="17"/>
        <v>0</v>
      </c>
      <c r="L83" s="9">
        <v>19</v>
      </c>
      <c r="M83" s="9">
        <v>0</v>
      </c>
      <c r="N83" s="2">
        <f t="shared" si="18"/>
        <v>0</v>
      </c>
      <c r="O83" s="9">
        <v>20</v>
      </c>
      <c r="P83" s="9">
        <v>0</v>
      </c>
      <c r="Q83" s="2">
        <f t="shared" si="19"/>
        <v>0</v>
      </c>
      <c r="R83" s="9">
        <v>21</v>
      </c>
      <c r="S83" s="9">
        <v>0</v>
      </c>
      <c r="T83" s="2">
        <f t="shared" si="20"/>
        <v>0</v>
      </c>
      <c r="U83" s="9">
        <v>22</v>
      </c>
      <c r="V83" s="9">
        <v>0</v>
      </c>
      <c r="W83" s="2">
        <f t="shared" si="21"/>
        <v>0</v>
      </c>
      <c r="X83" s="9">
        <v>22</v>
      </c>
      <c r="Y83" s="9">
        <v>0</v>
      </c>
      <c r="Z83" s="2">
        <f t="shared" si="22"/>
        <v>0</v>
      </c>
      <c r="AA83" s="9">
        <v>23</v>
      </c>
      <c r="AB83" s="9">
        <v>0</v>
      </c>
      <c r="AC83" s="2">
        <f t="shared" si="23"/>
        <v>0</v>
      </c>
      <c r="AD83" s="9">
        <v>23</v>
      </c>
      <c r="AE83" s="9">
        <v>0</v>
      </c>
      <c r="AF83" s="2">
        <f t="shared" si="24"/>
        <v>0</v>
      </c>
      <c r="AG83" s="12">
        <f t="shared" si="25"/>
        <v>23</v>
      </c>
      <c r="AH83" s="3">
        <f t="shared" si="26"/>
        <v>0</v>
      </c>
      <c r="AI83" s="3">
        <f t="shared" si="27"/>
        <v>0</v>
      </c>
      <c r="AJ83" s="4">
        <f t="shared" si="28"/>
        <v>0</v>
      </c>
      <c r="AK83" s="3" t="str">
        <f t="shared" si="29"/>
        <v>راكد</v>
      </c>
    </row>
    <row r="84" spans="1:37" x14ac:dyDescent="0.25">
      <c r="A84" s="20"/>
      <c r="B84" s="9" t="s">
        <v>111</v>
      </c>
      <c r="C84" s="9">
        <v>8</v>
      </c>
      <c r="D84" s="9">
        <v>0</v>
      </c>
      <c r="E84" s="2">
        <f t="shared" si="15"/>
        <v>0</v>
      </c>
      <c r="F84" s="9">
        <v>7</v>
      </c>
      <c r="G84" s="9">
        <v>0</v>
      </c>
      <c r="H84" s="2">
        <f t="shared" si="16"/>
        <v>0</v>
      </c>
      <c r="I84" s="9">
        <v>9</v>
      </c>
      <c r="J84" s="9">
        <v>0</v>
      </c>
      <c r="K84" s="2">
        <f t="shared" si="17"/>
        <v>0</v>
      </c>
      <c r="L84" s="9">
        <v>7</v>
      </c>
      <c r="M84" s="9">
        <v>0</v>
      </c>
      <c r="N84" s="2">
        <f t="shared" si="18"/>
        <v>0</v>
      </c>
      <c r="O84" s="9">
        <v>8</v>
      </c>
      <c r="P84" s="9">
        <v>0</v>
      </c>
      <c r="Q84" s="2">
        <f t="shared" si="19"/>
        <v>0</v>
      </c>
      <c r="R84" s="9">
        <v>9</v>
      </c>
      <c r="S84" s="9">
        <v>0</v>
      </c>
      <c r="T84" s="2">
        <f t="shared" si="20"/>
        <v>0</v>
      </c>
      <c r="U84" s="9">
        <v>11</v>
      </c>
      <c r="V84" s="9">
        <v>0</v>
      </c>
      <c r="W84" s="2">
        <f t="shared" si="21"/>
        <v>0</v>
      </c>
      <c r="X84" s="9">
        <v>13</v>
      </c>
      <c r="Y84" s="9">
        <v>0</v>
      </c>
      <c r="Z84" s="2">
        <f t="shared" si="22"/>
        <v>0</v>
      </c>
      <c r="AA84" s="9">
        <v>14</v>
      </c>
      <c r="AB84" s="9">
        <v>0</v>
      </c>
      <c r="AC84" s="2">
        <f t="shared" si="23"/>
        <v>0</v>
      </c>
      <c r="AD84" s="9">
        <v>15</v>
      </c>
      <c r="AE84" s="9">
        <v>0</v>
      </c>
      <c r="AF84" s="2">
        <f t="shared" si="24"/>
        <v>0</v>
      </c>
      <c r="AG84" s="12">
        <f t="shared" si="25"/>
        <v>15</v>
      </c>
      <c r="AH84" s="3">
        <f t="shared" si="26"/>
        <v>0</v>
      </c>
      <c r="AI84" s="3">
        <f t="shared" si="27"/>
        <v>0</v>
      </c>
      <c r="AJ84" s="4">
        <f t="shared" si="28"/>
        <v>0</v>
      </c>
      <c r="AK84" s="3" t="str">
        <f t="shared" si="29"/>
        <v>راكد</v>
      </c>
    </row>
    <row r="85" spans="1:37" x14ac:dyDescent="0.25">
      <c r="A85" s="20"/>
      <c r="B85" s="9" t="s">
        <v>112</v>
      </c>
      <c r="C85" s="9">
        <v>79</v>
      </c>
      <c r="D85" s="9">
        <v>6</v>
      </c>
      <c r="E85" s="2">
        <f t="shared" si="15"/>
        <v>7.5949367088607597E-2</v>
      </c>
      <c r="F85" s="9">
        <v>83</v>
      </c>
      <c r="G85" s="9">
        <v>2</v>
      </c>
      <c r="H85" s="2">
        <f t="shared" si="16"/>
        <v>2.4096385542168676E-2</v>
      </c>
      <c r="I85" s="9">
        <v>109</v>
      </c>
      <c r="J85" s="9">
        <v>0</v>
      </c>
      <c r="K85" s="2">
        <f t="shared" si="17"/>
        <v>0</v>
      </c>
      <c r="L85" s="9">
        <v>111</v>
      </c>
      <c r="M85" s="9">
        <v>2</v>
      </c>
      <c r="N85" s="2">
        <f t="shared" si="18"/>
        <v>1.8018018018018018E-2</v>
      </c>
      <c r="O85" s="9">
        <v>123</v>
      </c>
      <c r="P85" s="9">
        <v>4</v>
      </c>
      <c r="Q85" s="2">
        <f t="shared" si="19"/>
        <v>3.2520325203252036E-2</v>
      </c>
      <c r="R85" s="9">
        <v>142</v>
      </c>
      <c r="S85" s="9">
        <v>4</v>
      </c>
      <c r="T85" s="2">
        <f t="shared" si="20"/>
        <v>2.8169014084507043E-2</v>
      </c>
      <c r="U85" s="9">
        <v>160</v>
      </c>
      <c r="V85" s="9">
        <v>4</v>
      </c>
      <c r="W85" s="2">
        <f t="shared" si="21"/>
        <v>2.5000000000000001E-2</v>
      </c>
      <c r="X85" s="9">
        <v>181</v>
      </c>
      <c r="Y85" s="9">
        <v>4</v>
      </c>
      <c r="Z85" s="2">
        <f t="shared" si="22"/>
        <v>2.2099447513812154E-2</v>
      </c>
      <c r="AA85" s="9">
        <v>176</v>
      </c>
      <c r="AB85" s="9">
        <v>2</v>
      </c>
      <c r="AC85" s="2">
        <f t="shared" si="23"/>
        <v>1.1363636363636364E-2</v>
      </c>
      <c r="AD85" s="9">
        <v>185</v>
      </c>
      <c r="AE85" s="9">
        <v>0</v>
      </c>
      <c r="AF85" s="2">
        <f t="shared" si="24"/>
        <v>0</v>
      </c>
      <c r="AG85" s="12">
        <f t="shared" si="25"/>
        <v>185</v>
      </c>
      <c r="AH85" s="3">
        <f t="shared" si="26"/>
        <v>28</v>
      </c>
      <c r="AI85" s="3">
        <f t="shared" si="27"/>
        <v>3</v>
      </c>
      <c r="AJ85" s="4">
        <f t="shared" si="28"/>
        <v>2.3721619381400189E-2</v>
      </c>
      <c r="AK85" s="3" t="str">
        <f t="shared" si="29"/>
        <v>مشبع</v>
      </c>
    </row>
    <row r="86" spans="1:37" x14ac:dyDescent="0.25">
      <c r="A86" s="20"/>
      <c r="B86" s="9" t="s">
        <v>113</v>
      </c>
      <c r="C86" s="9">
        <v>13</v>
      </c>
      <c r="D86" s="9">
        <v>2</v>
      </c>
      <c r="E86" s="2">
        <f t="shared" si="15"/>
        <v>0.15384615384615385</v>
      </c>
      <c r="F86" s="9">
        <v>16</v>
      </c>
      <c r="G86" s="9">
        <v>4</v>
      </c>
      <c r="H86" s="2">
        <f t="shared" si="16"/>
        <v>0.25</v>
      </c>
      <c r="I86" s="9">
        <v>31</v>
      </c>
      <c r="J86" s="9">
        <v>1</v>
      </c>
      <c r="K86" s="2">
        <f t="shared" si="17"/>
        <v>3.2258064516129031E-2</v>
      </c>
      <c r="L86" s="9">
        <v>45</v>
      </c>
      <c r="M86" s="9">
        <v>1</v>
      </c>
      <c r="N86" s="2">
        <f t="shared" si="18"/>
        <v>2.2222222222222223E-2</v>
      </c>
      <c r="O86" s="9">
        <v>53</v>
      </c>
      <c r="P86" s="9">
        <v>1</v>
      </c>
      <c r="Q86" s="2">
        <f t="shared" si="19"/>
        <v>1.8867924528301886E-2</v>
      </c>
      <c r="R86" s="9">
        <v>46</v>
      </c>
      <c r="S86" s="9">
        <v>1</v>
      </c>
      <c r="T86" s="2">
        <f t="shared" si="20"/>
        <v>2.1739130434782608E-2</v>
      </c>
      <c r="U86" s="9">
        <v>50</v>
      </c>
      <c r="V86" s="9">
        <v>0</v>
      </c>
      <c r="W86" s="2">
        <f t="shared" si="21"/>
        <v>0</v>
      </c>
      <c r="X86" s="9">
        <v>54</v>
      </c>
      <c r="Y86" s="9">
        <v>0</v>
      </c>
      <c r="Z86" s="2">
        <f t="shared" si="22"/>
        <v>0</v>
      </c>
      <c r="AA86" s="9">
        <v>62</v>
      </c>
      <c r="AB86" s="9">
        <v>0</v>
      </c>
      <c r="AC86" s="2">
        <f t="shared" si="23"/>
        <v>0</v>
      </c>
      <c r="AD86" s="9">
        <v>70</v>
      </c>
      <c r="AE86" s="9">
        <v>2</v>
      </c>
      <c r="AF86" s="2">
        <f t="shared" si="24"/>
        <v>2.8571428571428571E-2</v>
      </c>
      <c r="AG86" s="12">
        <f t="shared" si="25"/>
        <v>70</v>
      </c>
      <c r="AH86" s="3">
        <f t="shared" si="26"/>
        <v>12</v>
      </c>
      <c r="AI86" s="3">
        <f t="shared" si="27"/>
        <v>1</v>
      </c>
      <c r="AJ86" s="4">
        <f t="shared" si="28"/>
        <v>5.2750492411901814E-2</v>
      </c>
      <c r="AK86" s="3" t="str">
        <f t="shared" si="29"/>
        <v>مشبع</v>
      </c>
    </row>
    <row r="87" spans="1:37" x14ac:dyDescent="0.25">
      <c r="A87" s="20"/>
      <c r="B87" s="9" t="s">
        <v>114</v>
      </c>
      <c r="C87" s="9">
        <v>6</v>
      </c>
      <c r="D87" s="9">
        <v>0</v>
      </c>
      <c r="E87" s="2">
        <f t="shared" si="15"/>
        <v>0</v>
      </c>
      <c r="F87" s="9">
        <v>6</v>
      </c>
      <c r="G87" s="9">
        <v>0</v>
      </c>
      <c r="H87" s="2">
        <f t="shared" si="16"/>
        <v>0</v>
      </c>
      <c r="I87" s="9">
        <v>7</v>
      </c>
      <c r="J87" s="9">
        <v>0</v>
      </c>
      <c r="K87" s="2">
        <f t="shared" si="17"/>
        <v>0</v>
      </c>
      <c r="L87" s="9">
        <v>8</v>
      </c>
      <c r="M87" s="9">
        <v>0</v>
      </c>
      <c r="N87" s="2">
        <f t="shared" si="18"/>
        <v>0</v>
      </c>
      <c r="O87" s="9">
        <v>8</v>
      </c>
      <c r="P87" s="9">
        <v>0</v>
      </c>
      <c r="Q87" s="2">
        <f t="shared" si="19"/>
        <v>0</v>
      </c>
      <c r="R87" s="9">
        <v>9</v>
      </c>
      <c r="S87" s="9">
        <v>0</v>
      </c>
      <c r="T87" s="2">
        <f t="shared" si="20"/>
        <v>0</v>
      </c>
      <c r="U87" s="9">
        <v>10</v>
      </c>
      <c r="V87" s="9">
        <v>0</v>
      </c>
      <c r="W87" s="2">
        <f t="shared" si="21"/>
        <v>0</v>
      </c>
      <c r="X87" s="9">
        <v>13</v>
      </c>
      <c r="Y87" s="9">
        <v>0</v>
      </c>
      <c r="Z87" s="2">
        <f t="shared" si="22"/>
        <v>0</v>
      </c>
      <c r="AA87" s="9">
        <v>12</v>
      </c>
      <c r="AB87" s="9">
        <v>0</v>
      </c>
      <c r="AC87" s="2">
        <f t="shared" si="23"/>
        <v>0</v>
      </c>
      <c r="AD87" s="9">
        <v>12</v>
      </c>
      <c r="AE87" s="9">
        <v>0</v>
      </c>
      <c r="AF87" s="2">
        <f t="shared" si="24"/>
        <v>0</v>
      </c>
      <c r="AG87" s="12">
        <f t="shared" si="25"/>
        <v>12</v>
      </c>
      <c r="AH87" s="3">
        <f t="shared" si="26"/>
        <v>0</v>
      </c>
      <c r="AI87" s="3">
        <f t="shared" si="27"/>
        <v>0</v>
      </c>
      <c r="AJ87" s="4">
        <f t="shared" si="28"/>
        <v>0</v>
      </c>
      <c r="AK87" s="3" t="str">
        <f t="shared" si="29"/>
        <v>راكد</v>
      </c>
    </row>
    <row r="88" spans="1:37" x14ac:dyDescent="0.25">
      <c r="A88" s="20"/>
      <c r="B88" s="9" t="s">
        <v>116</v>
      </c>
      <c r="C88" s="9">
        <v>1</v>
      </c>
      <c r="D88" s="9">
        <v>0</v>
      </c>
      <c r="E88" s="2">
        <f t="shared" si="15"/>
        <v>0</v>
      </c>
      <c r="F88" s="9">
        <v>1</v>
      </c>
      <c r="G88" s="9">
        <v>0</v>
      </c>
      <c r="H88" s="2">
        <f t="shared" si="16"/>
        <v>0</v>
      </c>
      <c r="I88" s="9">
        <v>1</v>
      </c>
      <c r="J88" s="9">
        <v>0</v>
      </c>
      <c r="K88" s="2">
        <f t="shared" si="17"/>
        <v>0</v>
      </c>
      <c r="L88" s="9">
        <v>1</v>
      </c>
      <c r="M88" s="9">
        <v>0</v>
      </c>
      <c r="N88" s="2">
        <f t="shared" si="18"/>
        <v>0</v>
      </c>
      <c r="O88" s="9">
        <v>1</v>
      </c>
      <c r="P88" s="9">
        <v>0</v>
      </c>
      <c r="Q88" s="2">
        <f t="shared" si="19"/>
        <v>0</v>
      </c>
      <c r="R88" s="9">
        <v>1</v>
      </c>
      <c r="S88" s="9">
        <v>0</v>
      </c>
      <c r="T88" s="2">
        <f t="shared" si="20"/>
        <v>0</v>
      </c>
      <c r="U88" s="9">
        <v>1</v>
      </c>
      <c r="V88" s="9">
        <v>0</v>
      </c>
      <c r="W88" s="2">
        <f t="shared" si="21"/>
        <v>0</v>
      </c>
      <c r="X88" s="9">
        <v>1</v>
      </c>
      <c r="Y88" s="9">
        <v>0</v>
      </c>
      <c r="Z88" s="2">
        <f t="shared" si="22"/>
        <v>0</v>
      </c>
      <c r="AA88" s="9">
        <v>1</v>
      </c>
      <c r="AB88" s="9">
        <v>0</v>
      </c>
      <c r="AC88" s="2">
        <f t="shared" si="23"/>
        <v>0</v>
      </c>
      <c r="AD88" s="9">
        <v>1</v>
      </c>
      <c r="AE88" s="9">
        <v>0</v>
      </c>
      <c r="AF88" s="2">
        <f t="shared" si="24"/>
        <v>0</v>
      </c>
      <c r="AG88" s="12">
        <f t="shared" si="25"/>
        <v>1</v>
      </c>
      <c r="AH88" s="3">
        <f t="shared" si="26"/>
        <v>0</v>
      </c>
      <c r="AI88" s="3">
        <f t="shared" si="27"/>
        <v>0</v>
      </c>
      <c r="AJ88" s="4">
        <f t="shared" si="28"/>
        <v>0</v>
      </c>
      <c r="AK88" s="3" t="str">
        <f t="shared" si="29"/>
        <v>راكد</v>
      </c>
    </row>
    <row r="89" spans="1:37" x14ac:dyDescent="0.25">
      <c r="A89" s="20"/>
      <c r="B89" s="9" t="s">
        <v>117</v>
      </c>
      <c r="C89" s="9">
        <v>0</v>
      </c>
      <c r="D89" s="9">
        <v>0</v>
      </c>
      <c r="E89" s="2" t="e">
        <f t="shared" si="15"/>
        <v>#DIV/0!</v>
      </c>
      <c r="F89" s="9">
        <v>2</v>
      </c>
      <c r="G89" s="9">
        <v>0</v>
      </c>
      <c r="H89" s="2">
        <f t="shared" si="16"/>
        <v>0</v>
      </c>
      <c r="I89" s="9">
        <v>2</v>
      </c>
      <c r="J89" s="9">
        <v>0</v>
      </c>
      <c r="K89" s="2">
        <f t="shared" si="17"/>
        <v>0</v>
      </c>
      <c r="L89" s="9">
        <v>2</v>
      </c>
      <c r="M89" s="9">
        <v>0</v>
      </c>
      <c r="N89" s="2">
        <f t="shared" si="18"/>
        <v>0</v>
      </c>
      <c r="O89" s="9">
        <v>2</v>
      </c>
      <c r="P89" s="9">
        <v>0</v>
      </c>
      <c r="Q89" s="2">
        <f t="shared" si="19"/>
        <v>0</v>
      </c>
      <c r="R89" s="9">
        <v>2</v>
      </c>
      <c r="S89" s="9">
        <v>0</v>
      </c>
      <c r="T89" s="2">
        <f t="shared" si="20"/>
        <v>0</v>
      </c>
      <c r="U89" s="9">
        <v>1</v>
      </c>
      <c r="V89" s="9">
        <v>0</v>
      </c>
      <c r="W89" s="2">
        <f t="shared" si="21"/>
        <v>0</v>
      </c>
      <c r="X89" s="9">
        <v>1</v>
      </c>
      <c r="Y89" s="9">
        <v>0</v>
      </c>
      <c r="Z89" s="2">
        <f t="shared" si="22"/>
        <v>0</v>
      </c>
      <c r="AA89" s="9">
        <v>2</v>
      </c>
      <c r="AB89" s="9">
        <v>0</v>
      </c>
      <c r="AC89" s="2">
        <f t="shared" si="23"/>
        <v>0</v>
      </c>
      <c r="AD89" s="9">
        <v>3</v>
      </c>
      <c r="AE89" s="9">
        <v>0</v>
      </c>
      <c r="AF89" s="2">
        <f t="shared" si="24"/>
        <v>0</v>
      </c>
      <c r="AG89" s="12">
        <f t="shared" si="25"/>
        <v>3</v>
      </c>
      <c r="AH89" s="3">
        <f t="shared" si="26"/>
        <v>0</v>
      </c>
      <c r="AI89" s="3">
        <f t="shared" si="27"/>
        <v>0</v>
      </c>
      <c r="AJ89" s="4">
        <f>AVERAGE(AF89,AC89,Z89,W89,T89,Q89,N89,K89,H89)</f>
        <v>0</v>
      </c>
      <c r="AK89" s="3" t="str">
        <f t="shared" si="29"/>
        <v>راكد</v>
      </c>
    </row>
    <row r="90" spans="1:37" x14ac:dyDescent="0.25">
      <c r="A90" s="20"/>
      <c r="B90" s="9" t="s">
        <v>118</v>
      </c>
      <c r="C90" s="9">
        <v>10</v>
      </c>
      <c r="D90" s="9">
        <v>0</v>
      </c>
      <c r="E90" s="2">
        <f t="shared" si="15"/>
        <v>0</v>
      </c>
      <c r="F90" s="9">
        <v>10</v>
      </c>
      <c r="G90" s="9">
        <v>0</v>
      </c>
      <c r="H90" s="2">
        <f t="shared" si="16"/>
        <v>0</v>
      </c>
      <c r="I90" s="9">
        <v>12</v>
      </c>
      <c r="J90" s="9">
        <v>0</v>
      </c>
      <c r="K90" s="2">
        <f t="shared" si="17"/>
        <v>0</v>
      </c>
      <c r="L90" s="9">
        <v>11</v>
      </c>
      <c r="M90" s="9">
        <v>0</v>
      </c>
      <c r="N90" s="2">
        <f t="shared" si="18"/>
        <v>0</v>
      </c>
      <c r="O90" s="9">
        <v>14</v>
      </c>
      <c r="P90" s="9">
        <v>0</v>
      </c>
      <c r="Q90" s="2">
        <f t="shared" si="19"/>
        <v>0</v>
      </c>
      <c r="R90" s="9">
        <v>12</v>
      </c>
      <c r="S90" s="9">
        <v>0</v>
      </c>
      <c r="T90" s="2">
        <f t="shared" si="20"/>
        <v>0</v>
      </c>
      <c r="U90" s="9">
        <v>12</v>
      </c>
      <c r="V90" s="9">
        <v>1</v>
      </c>
      <c r="W90" s="2">
        <f t="shared" si="21"/>
        <v>8.3333333333333329E-2</v>
      </c>
      <c r="X90" s="9">
        <v>11</v>
      </c>
      <c r="Y90" s="9">
        <v>0</v>
      </c>
      <c r="Z90" s="2">
        <f t="shared" si="22"/>
        <v>0</v>
      </c>
      <c r="AA90" s="9">
        <v>13</v>
      </c>
      <c r="AB90" s="9">
        <v>0</v>
      </c>
      <c r="AC90" s="2">
        <f t="shared" si="23"/>
        <v>0</v>
      </c>
      <c r="AD90" s="9">
        <v>15</v>
      </c>
      <c r="AE90" s="9">
        <v>0</v>
      </c>
      <c r="AF90" s="2">
        <f t="shared" si="24"/>
        <v>0</v>
      </c>
      <c r="AG90" s="12">
        <f t="shared" si="25"/>
        <v>15</v>
      </c>
      <c r="AH90" s="3">
        <f t="shared" si="26"/>
        <v>1</v>
      </c>
      <c r="AI90" s="3">
        <f t="shared" si="27"/>
        <v>0</v>
      </c>
      <c r="AJ90" s="4">
        <f t="shared" si="28"/>
        <v>8.3333333333333332E-3</v>
      </c>
      <c r="AK90" s="3" t="str">
        <f t="shared" si="29"/>
        <v>راكد</v>
      </c>
    </row>
    <row r="91" spans="1:37" x14ac:dyDescent="0.25">
      <c r="A91" s="20"/>
      <c r="B91" s="9" t="s">
        <v>119</v>
      </c>
      <c r="C91" s="9">
        <v>5</v>
      </c>
      <c r="D91" s="9">
        <v>0</v>
      </c>
      <c r="E91" s="2">
        <f t="shared" si="15"/>
        <v>0</v>
      </c>
      <c r="F91" s="9">
        <v>5</v>
      </c>
      <c r="G91" s="9">
        <v>0</v>
      </c>
      <c r="H91" s="2">
        <f t="shared" si="16"/>
        <v>0</v>
      </c>
      <c r="I91" s="9">
        <v>6</v>
      </c>
      <c r="J91" s="9">
        <v>0</v>
      </c>
      <c r="K91" s="2">
        <f t="shared" si="17"/>
        <v>0</v>
      </c>
      <c r="L91" s="9">
        <v>5</v>
      </c>
      <c r="M91" s="9">
        <v>0</v>
      </c>
      <c r="N91" s="2">
        <f t="shared" si="18"/>
        <v>0</v>
      </c>
      <c r="O91" s="9">
        <v>5</v>
      </c>
      <c r="P91" s="9">
        <v>1</v>
      </c>
      <c r="Q91" s="2">
        <f t="shared" si="19"/>
        <v>0.2</v>
      </c>
      <c r="R91" s="9">
        <v>4</v>
      </c>
      <c r="S91" s="9">
        <v>0</v>
      </c>
      <c r="T91" s="2">
        <f t="shared" si="20"/>
        <v>0</v>
      </c>
      <c r="U91" s="9">
        <v>4</v>
      </c>
      <c r="V91" s="9">
        <v>0</v>
      </c>
      <c r="W91" s="2">
        <f t="shared" si="21"/>
        <v>0</v>
      </c>
      <c r="X91" s="9">
        <v>5</v>
      </c>
      <c r="Y91" s="9">
        <v>0</v>
      </c>
      <c r="Z91" s="2">
        <f t="shared" si="22"/>
        <v>0</v>
      </c>
      <c r="AA91" s="9">
        <v>5</v>
      </c>
      <c r="AB91" s="9">
        <v>0</v>
      </c>
      <c r="AC91" s="2">
        <f t="shared" si="23"/>
        <v>0</v>
      </c>
      <c r="AD91" s="9">
        <v>7</v>
      </c>
      <c r="AE91" s="9">
        <v>0</v>
      </c>
      <c r="AF91" s="2">
        <f t="shared" si="24"/>
        <v>0</v>
      </c>
      <c r="AG91" s="12">
        <f t="shared" si="25"/>
        <v>7</v>
      </c>
      <c r="AH91" s="3">
        <f t="shared" si="26"/>
        <v>1</v>
      </c>
      <c r="AI91" s="3">
        <f t="shared" si="27"/>
        <v>0</v>
      </c>
      <c r="AJ91" s="4">
        <f t="shared" si="28"/>
        <v>0.02</v>
      </c>
      <c r="AK91" s="3" t="str">
        <f t="shared" si="29"/>
        <v>مشبع</v>
      </c>
    </row>
    <row r="92" spans="1:37" x14ac:dyDescent="0.25">
      <c r="A92" s="20"/>
      <c r="B92" s="9" t="s">
        <v>120</v>
      </c>
      <c r="C92" s="9">
        <v>31</v>
      </c>
      <c r="D92" s="9">
        <v>0</v>
      </c>
      <c r="E92" s="2">
        <f t="shared" si="15"/>
        <v>0</v>
      </c>
      <c r="F92" s="9">
        <v>36</v>
      </c>
      <c r="G92" s="9">
        <v>0</v>
      </c>
      <c r="H92" s="2">
        <f t="shared" si="16"/>
        <v>0</v>
      </c>
      <c r="I92" s="9">
        <v>42</v>
      </c>
      <c r="J92" s="9">
        <v>1</v>
      </c>
      <c r="K92" s="2">
        <f t="shared" si="17"/>
        <v>2.3809523809523808E-2</v>
      </c>
      <c r="L92" s="9">
        <v>51</v>
      </c>
      <c r="M92" s="9">
        <v>0</v>
      </c>
      <c r="N92" s="2">
        <f t="shared" si="18"/>
        <v>0</v>
      </c>
      <c r="O92" s="9">
        <v>56</v>
      </c>
      <c r="P92" s="9">
        <v>0</v>
      </c>
      <c r="Q92" s="2">
        <f t="shared" si="19"/>
        <v>0</v>
      </c>
      <c r="R92" s="9">
        <v>61</v>
      </c>
      <c r="S92" s="9">
        <v>1</v>
      </c>
      <c r="T92" s="2">
        <f t="shared" si="20"/>
        <v>1.6393442622950821E-2</v>
      </c>
      <c r="U92" s="9">
        <v>65</v>
      </c>
      <c r="V92" s="9">
        <v>0</v>
      </c>
      <c r="W92" s="2">
        <f t="shared" si="21"/>
        <v>0</v>
      </c>
      <c r="X92" s="9">
        <v>69</v>
      </c>
      <c r="Y92" s="9">
        <v>0</v>
      </c>
      <c r="Z92" s="2">
        <f t="shared" si="22"/>
        <v>0</v>
      </c>
      <c r="AA92" s="9">
        <v>77</v>
      </c>
      <c r="AB92" s="9">
        <v>0</v>
      </c>
      <c r="AC92" s="2">
        <f t="shared" si="23"/>
        <v>0</v>
      </c>
      <c r="AD92" s="9">
        <v>80</v>
      </c>
      <c r="AE92" s="9">
        <v>0</v>
      </c>
      <c r="AF92" s="2">
        <f t="shared" si="24"/>
        <v>0</v>
      </c>
      <c r="AG92" s="12">
        <f t="shared" si="25"/>
        <v>80</v>
      </c>
      <c r="AH92" s="3">
        <f t="shared" si="26"/>
        <v>2</v>
      </c>
      <c r="AI92" s="3">
        <f t="shared" si="27"/>
        <v>0</v>
      </c>
      <c r="AJ92" s="4">
        <f t="shared" si="28"/>
        <v>4.0202966432474636E-3</v>
      </c>
      <c r="AK92" s="3" t="str">
        <f t="shared" si="29"/>
        <v>راكد</v>
      </c>
    </row>
    <row r="93" spans="1:37" x14ac:dyDescent="0.25">
      <c r="A93" s="20"/>
      <c r="B93" s="9" t="s">
        <v>121</v>
      </c>
      <c r="C93" s="9">
        <v>43</v>
      </c>
      <c r="D93" s="9">
        <v>1</v>
      </c>
      <c r="E93" s="2">
        <f t="shared" si="15"/>
        <v>2.3255813953488372E-2</v>
      </c>
      <c r="F93" s="9">
        <v>47</v>
      </c>
      <c r="G93" s="9">
        <v>0</v>
      </c>
      <c r="H93" s="2">
        <f t="shared" si="16"/>
        <v>0</v>
      </c>
      <c r="I93" s="9">
        <v>52</v>
      </c>
      <c r="J93" s="9">
        <v>0</v>
      </c>
      <c r="K93" s="2">
        <f t="shared" si="17"/>
        <v>0</v>
      </c>
      <c r="L93" s="9">
        <v>57</v>
      </c>
      <c r="M93" s="9">
        <v>0</v>
      </c>
      <c r="N93" s="2">
        <f t="shared" si="18"/>
        <v>0</v>
      </c>
      <c r="O93" s="9">
        <v>53</v>
      </c>
      <c r="P93" s="9">
        <v>0</v>
      </c>
      <c r="Q93" s="2">
        <f t="shared" si="19"/>
        <v>0</v>
      </c>
      <c r="R93" s="9">
        <v>46</v>
      </c>
      <c r="S93" s="9">
        <v>0</v>
      </c>
      <c r="T93" s="2">
        <f t="shared" si="20"/>
        <v>0</v>
      </c>
      <c r="U93" s="9">
        <v>49</v>
      </c>
      <c r="V93" s="9">
        <v>0</v>
      </c>
      <c r="W93" s="2">
        <f t="shared" si="21"/>
        <v>0</v>
      </c>
      <c r="X93" s="9">
        <v>51</v>
      </c>
      <c r="Y93" s="9">
        <v>1</v>
      </c>
      <c r="Z93" s="2">
        <f t="shared" si="22"/>
        <v>1.9607843137254902E-2</v>
      </c>
      <c r="AA93" s="9">
        <v>56</v>
      </c>
      <c r="AB93" s="9">
        <v>0</v>
      </c>
      <c r="AC93" s="2">
        <f t="shared" si="23"/>
        <v>0</v>
      </c>
      <c r="AD93" s="9">
        <v>58</v>
      </c>
      <c r="AE93" s="9">
        <v>2</v>
      </c>
      <c r="AF93" s="2">
        <f t="shared" si="24"/>
        <v>3.4482758620689655E-2</v>
      </c>
      <c r="AG93" s="12">
        <f t="shared" si="25"/>
        <v>58</v>
      </c>
      <c r="AH93" s="3">
        <f t="shared" si="26"/>
        <v>4</v>
      </c>
      <c r="AI93" s="3">
        <f t="shared" si="27"/>
        <v>0</v>
      </c>
      <c r="AJ93" s="4">
        <f t="shared" si="28"/>
        <v>7.7346415711432928E-3</v>
      </c>
      <c r="AK93" s="3" t="str">
        <f t="shared" si="29"/>
        <v>راكد</v>
      </c>
    </row>
    <row r="94" spans="1:37" x14ac:dyDescent="0.25">
      <c r="A94" s="20" t="s">
        <v>122</v>
      </c>
      <c r="B94" s="9" t="s">
        <v>123</v>
      </c>
      <c r="C94" s="9">
        <v>5</v>
      </c>
      <c r="D94" s="9">
        <v>0</v>
      </c>
      <c r="E94" s="2">
        <f t="shared" si="15"/>
        <v>0</v>
      </c>
      <c r="F94" s="9">
        <v>5</v>
      </c>
      <c r="G94" s="9">
        <v>1</v>
      </c>
      <c r="H94" s="2">
        <f t="shared" si="16"/>
        <v>0.2</v>
      </c>
      <c r="I94" s="9">
        <v>6</v>
      </c>
      <c r="J94" s="9">
        <v>0</v>
      </c>
      <c r="K94" s="2">
        <f t="shared" si="17"/>
        <v>0</v>
      </c>
      <c r="L94" s="9">
        <v>7</v>
      </c>
      <c r="M94" s="9">
        <v>0</v>
      </c>
      <c r="N94" s="2">
        <f t="shared" si="18"/>
        <v>0</v>
      </c>
      <c r="O94" s="9">
        <v>6</v>
      </c>
      <c r="P94" s="9">
        <v>1</v>
      </c>
      <c r="Q94" s="2">
        <f t="shared" si="19"/>
        <v>0.16666666666666666</v>
      </c>
      <c r="R94" s="9">
        <v>7</v>
      </c>
      <c r="S94" s="9">
        <v>0</v>
      </c>
      <c r="T94" s="2">
        <f t="shared" si="20"/>
        <v>0</v>
      </c>
      <c r="U94" s="9">
        <v>10</v>
      </c>
      <c r="V94" s="9">
        <v>0</v>
      </c>
      <c r="W94" s="2">
        <f t="shared" si="21"/>
        <v>0</v>
      </c>
      <c r="X94" s="9">
        <v>10</v>
      </c>
      <c r="Y94" s="9">
        <v>0</v>
      </c>
      <c r="Z94" s="2">
        <f t="shared" si="22"/>
        <v>0</v>
      </c>
      <c r="AA94" s="9">
        <v>11</v>
      </c>
      <c r="AB94" s="9">
        <v>0</v>
      </c>
      <c r="AC94" s="2">
        <f t="shared" si="23"/>
        <v>0</v>
      </c>
      <c r="AD94" s="9">
        <v>10</v>
      </c>
      <c r="AE94" s="9">
        <v>0</v>
      </c>
      <c r="AF94" s="2">
        <f t="shared" si="24"/>
        <v>0</v>
      </c>
      <c r="AG94" s="12">
        <f t="shared" si="25"/>
        <v>10</v>
      </c>
      <c r="AH94" s="3">
        <f t="shared" si="26"/>
        <v>2</v>
      </c>
      <c r="AI94" s="3">
        <f t="shared" si="27"/>
        <v>0</v>
      </c>
      <c r="AJ94" s="4">
        <f t="shared" si="28"/>
        <v>3.6666666666666667E-2</v>
      </c>
      <c r="AK94" s="10" t="s">
        <v>162</v>
      </c>
    </row>
    <row r="95" spans="1:37" x14ac:dyDescent="0.25">
      <c r="A95" s="20"/>
      <c r="B95" s="9" t="s">
        <v>124</v>
      </c>
      <c r="C95" s="9">
        <v>4</v>
      </c>
      <c r="D95" s="9">
        <v>0</v>
      </c>
      <c r="E95" s="2">
        <f t="shared" si="15"/>
        <v>0</v>
      </c>
      <c r="F95" s="9">
        <v>3</v>
      </c>
      <c r="G95" s="9">
        <v>2</v>
      </c>
      <c r="H95" s="2">
        <f t="shared" si="16"/>
        <v>0.66666666666666663</v>
      </c>
      <c r="I95" s="9">
        <v>1</v>
      </c>
      <c r="J95" s="9">
        <v>0</v>
      </c>
      <c r="K95" s="2">
        <f t="shared" si="17"/>
        <v>0</v>
      </c>
      <c r="L95" s="9">
        <v>0</v>
      </c>
      <c r="M95" s="9">
        <v>0</v>
      </c>
      <c r="N95" s="2" t="e">
        <f t="shared" si="18"/>
        <v>#DIV/0!</v>
      </c>
      <c r="O95" s="9">
        <v>1</v>
      </c>
      <c r="P95" s="9">
        <v>1</v>
      </c>
      <c r="Q95" s="2">
        <f t="shared" si="19"/>
        <v>1</v>
      </c>
      <c r="R95" s="9">
        <v>2</v>
      </c>
      <c r="S95" s="9">
        <v>0</v>
      </c>
      <c r="T95" s="2">
        <f t="shared" si="20"/>
        <v>0</v>
      </c>
      <c r="U95" s="9">
        <v>3</v>
      </c>
      <c r="V95" s="9">
        <v>0</v>
      </c>
      <c r="W95" s="2">
        <f t="shared" si="21"/>
        <v>0</v>
      </c>
      <c r="X95" s="9">
        <v>2</v>
      </c>
      <c r="Y95" s="9">
        <v>0</v>
      </c>
      <c r="Z95" s="2">
        <f t="shared" si="22"/>
        <v>0</v>
      </c>
      <c r="AA95" s="9">
        <v>2</v>
      </c>
      <c r="AB95" s="9">
        <v>0</v>
      </c>
      <c r="AC95" s="2">
        <f t="shared" si="23"/>
        <v>0</v>
      </c>
      <c r="AD95" s="9">
        <v>2</v>
      </c>
      <c r="AE95" s="9">
        <v>0</v>
      </c>
      <c r="AF95" s="2">
        <f t="shared" si="24"/>
        <v>0</v>
      </c>
      <c r="AG95" s="12">
        <f t="shared" si="25"/>
        <v>2</v>
      </c>
      <c r="AH95" s="3">
        <f t="shared" si="26"/>
        <v>3</v>
      </c>
      <c r="AI95" s="3">
        <f t="shared" si="27"/>
        <v>0</v>
      </c>
      <c r="AJ95" s="4">
        <f>AVERAGE(AF95,AC95,Z95,W95,T95,Q95,K95,H95,E95)</f>
        <v>0.18518518518518517</v>
      </c>
      <c r="AK95" s="10" t="s">
        <v>162</v>
      </c>
    </row>
    <row r="96" spans="1:37" x14ac:dyDescent="0.25">
      <c r="A96" s="20"/>
      <c r="B96" s="9" t="s">
        <v>125</v>
      </c>
      <c r="C96" s="9">
        <v>106</v>
      </c>
      <c r="D96" s="9">
        <v>2</v>
      </c>
      <c r="E96" s="2">
        <f t="shared" si="15"/>
        <v>1.8867924528301886E-2</v>
      </c>
      <c r="F96" s="9">
        <v>100</v>
      </c>
      <c r="G96" s="9">
        <v>2</v>
      </c>
      <c r="H96" s="2">
        <f t="shared" si="16"/>
        <v>0.02</v>
      </c>
      <c r="I96" s="9">
        <v>98</v>
      </c>
      <c r="J96" s="9">
        <v>0</v>
      </c>
      <c r="K96" s="2">
        <f t="shared" si="17"/>
        <v>0</v>
      </c>
      <c r="L96" s="9">
        <v>100</v>
      </c>
      <c r="M96" s="9">
        <v>0</v>
      </c>
      <c r="N96" s="2">
        <f t="shared" si="18"/>
        <v>0</v>
      </c>
      <c r="O96" s="9">
        <v>105</v>
      </c>
      <c r="P96" s="9">
        <v>5</v>
      </c>
      <c r="Q96" s="2">
        <f t="shared" si="19"/>
        <v>4.7619047619047616E-2</v>
      </c>
      <c r="R96" s="9">
        <v>79</v>
      </c>
      <c r="S96" s="9">
        <v>2</v>
      </c>
      <c r="T96" s="2">
        <f t="shared" si="20"/>
        <v>2.5316455696202531E-2</v>
      </c>
      <c r="U96" s="9">
        <v>86</v>
      </c>
      <c r="V96" s="9">
        <v>2</v>
      </c>
      <c r="W96" s="2">
        <f t="shared" si="21"/>
        <v>2.3255813953488372E-2</v>
      </c>
      <c r="X96" s="9">
        <v>85</v>
      </c>
      <c r="Y96" s="9">
        <v>2</v>
      </c>
      <c r="Z96" s="2">
        <f t="shared" si="22"/>
        <v>2.3529411764705882E-2</v>
      </c>
      <c r="AA96" s="9">
        <v>80</v>
      </c>
      <c r="AB96" s="9">
        <v>0</v>
      </c>
      <c r="AC96" s="2">
        <f t="shared" si="23"/>
        <v>0</v>
      </c>
      <c r="AD96" s="9">
        <v>86</v>
      </c>
      <c r="AE96" s="9">
        <v>1</v>
      </c>
      <c r="AF96" s="2">
        <f t="shared" si="24"/>
        <v>1.1627906976744186E-2</v>
      </c>
      <c r="AG96" s="12">
        <f t="shared" si="25"/>
        <v>86</v>
      </c>
      <c r="AH96" s="3">
        <f t="shared" si="26"/>
        <v>16</v>
      </c>
      <c r="AI96" s="3">
        <f t="shared" si="27"/>
        <v>2</v>
      </c>
      <c r="AJ96" s="4">
        <f t="shared" si="28"/>
        <v>1.7021656053849046E-2</v>
      </c>
      <c r="AK96" s="3" t="str">
        <f t="shared" si="29"/>
        <v>مشبع</v>
      </c>
    </row>
    <row r="97" spans="1:37" x14ac:dyDescent="0.25">
      <c r="A97" s="20"/>
      <c r="B97" s="9" t="s">
        <v>126</v>
      </c>
      <c r="C97" s="9">
        <v>50</v>
      </c>
      <c r="D97" s="9">
        <v>5</v>
      </c>
      <c r="E97" s="2">
        <f t="shared" si="15"/>
        <v>0.1</v>
      </c>
      <c r="F97" s="9">
        <v>73</v>
      </c>
      <c r="G97" s="9">
        <v>6</v>
      </c>
      <c r="H97" s="2">
        <f t="shared" si="16"/>
        <v>8.2191780821917804E-2</v>
      </c>
      <c r="I97" s="9">
        <v>103</v>
      </c>
      <c r="J97" s="9">
        <v>0</v>
      </c>
      <c r="K97" s="2">
        <f t="shared" si="17"/>
        <v>0</v>
      </c>
      <c r="L97" s="9">
        <v>110</v>
      </c>
      <c r="M97" s="9">
        <v>0</v>
      </c>
      <c r="N97" s="2">
        <f t="shared" si="18"/>
        <v>0</v>
      </c>
      <c r="O97" s="9">
        <v>115</v>
      </c>
      <c r="P97" s="9">
        <v>1</v>
      </c>
      <c r="Q97" s="2">
        <f t="shared" si="19"/>
        <v>8.6956521739130436E-3</v>
      </c>
      <c r="R97" s="9">
        <v>103</v>
      </c>
      <c r="S97" s="9">
        <v>0</v>
      </c>
      <c r="T97" s="2">
        <f t="shared" si="20"/>
        <v>0</v>
      </c>
      <c r="U97" s="9">
        <v>111</v>
      </c>
      <c r="V97" s="9">
        <v>6</v>
      </c>
      <c r="W97" s="2">
        <f t="shared" si="21"/>
        <v>5.4054054054054057E-2</v>
      </c>
      <c r="X97" s="9">
        <v>109</v>
      </c>
      <c r="Y97" s="9">
        <v>1</v>
      </c>
      <c r="Z97" s="2">
        <f t="shared" si="22"/>
        <v>9.1743119266055051E-3</v>
      </c>
      <c r="AA97" s="9">
        <v>115</v>
      </c>
      <c r="AB97" s="9">
        <v>0</v>
      </c>
      <c r="AC97" s="2">
        <f t="shared" si="23"/>
        <v>0</v>
      </c>
      <c r="AD97" s="9">
        <v>125</v>
      </c>
      <c r="AE97" s="9">
        <v>0</v>
      </c>
      <c r="AF97" s="2">
        <f t="shared" si="24"/>
        <v>0</v>
      </c>
      <c r="AG97" s="12">
        <f t="shared" si="25"/>
        <v>125</v>
      </c>
      <c r="AH97" s="3">
        <f t="shared" si="26"/>
        <v>19</v>
      </c>
      <c r="AI97" s="3">
        <f t="shared" si="27"/>
        <v>2</v>
      </c>
      <c r="AJ97" s="4">
        <f t="shared" si="28"/>
        <v>2.5411579897649039E-2</v>
      </c>
      <c r="AK97" s="3" t="str">
        <f t="shared" si="29"/>
        <v>مشبع</v>
      </c>
    </row>
  </sheetData>
  <mergeCells count="18">
    <mergeCell ref="AG1:AK1"/>
    <mergeCell ref="B1:B2"/>
    <mergeCell ref="A1:A2"/>
    <mergeCell ref="A3:A22"/>
    <mergeCell ref="A35:A78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23:A34"/>
    <mergeCell ref="A79:A93"/>
    <mergeCell ref="A94:A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1"/>
  <sheetViews>
    <sheetView rightToLeft="1" workbookViewId="0">
      <selection activeCell="AN44" sqref="AN44"/>
    </sheetView>
  </sheetViews>
  <sheetFormatPr defaultRowHeight="15" x14ac:dyDescent="0.25"/>
  <cols>
    <col min="1" max="1" width="11.5703125" customWidth="1"/>
    <col min="2" max="2" width="40.28515625" customWidth="1"/>
    <col min="3" max="32" width="9.140625" hidden="1" customWidth="1"/>
    <col min="33" max="34" width="9.140625" style="13" customWidth="1"/>
    <col min="35" max="36" width="9.140625" customWidth="1"/>
  </cols>
  <sheetData>
    <row r="1" spans="1:37" x14ac:dyDescent="0.25">
      <c r="A1" s="22" t="s">
        <v>0</v>
      </c>
      <c r="B1" s="22" t="s">
        <v>1</v>
      </c>
      <c r="C1" s="15" t="s">
        <v>95</v>
      </c>
      <c r="D1" s="16"/>
      <c r="E1" s="17"/>
      <c r="F1" s="15" t="s">
        <v>96</v>
      </c>
      <c r="G1" s="16"/>
      <c r="H1" s="17"/>
      <c r="I1" s="15" t="s">
        <v>97</v>
      </c>
      <c r="J1" s="16"/>
      <c r="K1" s="17"/>
      <c r="L1" s="15" t="s">
        <v>98</v>
      </c>
      <c r="M1" s="16"/>
      <c r="N1" s="17"/>
      <c r="O1" s="15" t="s">
        <v>99</v>
      </c>
      <c r="P1" s="16"/>
      <c r="Q1" s="17"/>
      <c r="R1" s="15" t="s">
        <v>100</v>
      </c>
      <c r="S1" s="16"/>
      <c r="T1" s="17"/>
      <c r="U1" s="15" t="s">
        <v>101</v>
      </c>
      <c r="V1" s="16"/>
      <c r="W1" s="17"/>
      <c r="X1" s="15" t="s">
        <v>102</v>
      </c>
      <c r="Y1" s="16"/>
      <c r="Z1" s="17"/>
      <c r="AA1" s="15" t="s">
        <v>103</v>
      </c>
      <c r="AB1" s="16"/>
      <c r="AC1" s="17"/>
      <c r="AD1" s="15" t="s">
        <v>104</v>
      </c>
      <c r="AE1" s="16"/>
      <c r="AF1" s="17"/>
      <c r="AG1" s="21" t="s">
        <v>159</v>
      </c>
      <c r="AH1" s="21"/>
      <c r="AI1" s="21"/>
      <c r="AJ1" s="21"/>
      <c r="AK1" s="21"/>
    </row>
    <row r="2" spans="1:37" ht="75" x14ac:dyDescent="0.25">
      <c r="A2" s="23"/>
      <c r="B2" s="23"/>
      <c r="C2" s="5" t="s">
        <v>105</v>
      </c>
      <c r="D2" s="5" t="s">
        <v>106</v>
      </c>
      <c r="E2" s="5" t="s">
        <v>23</v>
      </c>
      <c r="F2" s="5" t="s">
        <v>105</v>
      </c>
      <c r="G2" s="5" t="s">
        <v>106</v>
      </c>
      <c r="H2" s="5" t="s">
        <v>23</v>
      </c>
      <c r="I2" s="5" t="s">
        <v>105</v>
      </c>
      <c r="J2" s="5" t="s">
        <v>106</v>
      </c>
      <c r="K2" s="5" t="s">
        <v>23</v>
      </c>
      <c r="L2" s="5" t="s">
        <v>105</v>
      </c>
      <c r="M2" s="5" t="s">
        <v>106</v>
      </c>
      <c r="N2" s="5" t="s">
        <v>23</v>
      </c>
      <c r="O2" s="5" t="s">
        <v>105</v>
      </c>
      <c r="P2" s="5" t="s">
        <v>106</v>
      </c>
      <c r="Q2" s="5" t="s">
        <v>23</v>
      </c>
      <c r="R2" s="5" t="s">
        <v>105</v>
      </c>
      <c r="S2" s="5" t="s">
        <v>106</v>
      </c>
      <c r="T2" s="5" t="s">
        <v>23</v>
      </c>
      <c r="U2" s="5" t="s">
        <v>105</v>
      </c>
      <c r="V2" s="5" t="s">
        <v>106</v>
      </c>
      <c r="W2" s="5" t="s">
        <v>23</v>
      </c>
      <c r="X2" s="5" t="s">
        <v>105</v>
      </c>
      <c r="Y2" s="5" t="s">
        <v>106</v>
      </c>
      <c r="Z2" s="5" t="s">
        <v>23</v>
      </c>
      <c r="AA2" s="5" t="s">
        <v>105</v>
      </c>
      <c r="AB2" s="5" t="s">
        <v>106</v>
      </c>
      <c r="AC2" s="5" t="s">
        <v>23</v>
      </c>
      <c r="AD2" s="5" t="s">
        <v>105</v>
      </c>
      <c r="AE2" s="5" t="s">
        <v>106</v>
      </c>
      <c r="AF2" s="5" t="s">
        <v>23</v>
      </c>
      <c r="AG2" s="1" t="s">
        <v>20</v>
      </c>
      <c r="AH2" s="1" t="s">
        <v>24</v>
      </c>
      <c r="AI2" s="1" t="s">
        <v>25</v>
      </c>
      <c r="AJ2" s="5" t="s">
        <v>26</v>
      </c>
      <c r="AK2" s="1" t="s">
        <v>21</v>
      </c>
    </row>
    <row r="3" spans="1:37" x14ac:dyDescent="0.25">
      <c r="A3" s="20" t="s">
        <v>2</v>
      </c>
      <c r="B3" s="9" t="s">
        <v>3</v>
      </c>
      <c r="C3" s="9">
        <v>73</v>
      </c>
      <c r="D3" s="9">
        <v>3</v>
      </c>
      <c r="E3" s="2">
        <f>D3/C3</f>
        <v>4.1095890410958902E-2</v>
      </c>
      <c r="F3" s="9">
        <v>69</v>
      </c>
      <c r="G3" s="9">
        <v>5</v>
      </c>
      <c r="H3" s="2">
        <f>G3/F3</f>
        <v>7.2463768115942032E-2</v>
      </c>
      <c r="I3" s="9">
        <v>74</v>
      </c>
      <c r="J3" s="9">
        <v>1</v>
      </c>
      <c r="K3" s="2">
        <f>J3/I3</f>
        <v>1.3513513513513514E-2</v>
      </c>
      <c r="L3" s="9">
        <v>82</v>
      </c>
      <c r="M3" s="9">
        <v>1</v>
      </c>
      <c r="N3" s="2">
        <f>M3/L3</f>
        <v>1.2195121951219513E-2</v>
      </c>
      <c r="O3" s="9">
        <v>92</v>
      </c>
      <c r="P3" s="9">
        <v>7</v>
      </c>
      <c r="Q3" s="2">
        <f>P3/O3</f>
        <v>7.6086956521739135E-2</v>
      </c>
      <c r="R3" s="9">
        <v>97</v>
      </c>
      <c r="S3" s="9">
        <v>2</v>
      </c>
      <c r="T3" s="2">
        <f>S3/R3</f>
        <v>2.0618556701030927E-2</v>
      </c>
      <c r="U3" s="9">
        <v>101</v>
      </c>
      <c r="V3" s="9">
        <v>2</v>
      </c>
      <c r="W3" s="2">
        <f>V3/U3</f>
        <v>1.9801980198019802E-2</v>
      </c>
      <c r="X3" s="9">
        <v>102</v>
      </c>
      <c r="Y3" s="9">
        <v>0</v>
      </c>
      <c r="Z3" s="2">
        <f>Y3/X3</f>
        <v>0</v>
      </c>
      <c r="AA3" s="9">
        <v>100</v>
      </c>
      <c r="AB3" s="9">
        <v>4</v>
      </c>
      <c r="AC3" s="2">
        <f>AB3/AA3</f>
        <v>0.04</v>
      </c>
      <c r="AD3" s="9">
        <v>108</v>
      </c>
      <c r="AE3" s="9">
        <v>0</v>
      </c>
      <c r="AF3" s="2">
        <f>AE3/AD3</f>
        <v>0</v>
      </c>
      <c r="AG3" s="12">
        <f>AD3</f>
        <v>108</v>
      </c>
      <c r="AH3" s="3">
        <f>SUM(D3,G3,J3,M3,P3,S3,V3,Y3,AB3,AE3)</f>
        <v>25</v>
      </c>
      <c r="AI3" s="3">
        <f xml:space="preserve"> ROUND(AH3/10,0)</f>
        <v>3</v>
      </c>
      <c r="AJ3" s="4">
        <f>AVERAGE(AF3,AC3,Z3,W3,T3,Q3,N3,K3,H3,E3)</f>
        <v>2.9577578741242384E-2</v>
      </c>
      <c r="AK3" s="3" t="str">
        <f>IF(AJ3&lt;1%,"راكد",IF(AJ3&lt;15%,"مشبع","مطلوب"))</f>
        <v>مشبع</v>
      </c>
    </row>
    <row r="4" spans="1:37" x14ac:dyDescent="0.25">
      <c r="A4" s="20"/>
      <c r="B4" s="9" t="s">
        <v>27</v>
      </c>
      <c r="C4" s="9">
        <v>51</v>
      </c>
      <c r="D4" s="9">
        <v>1</v>
      </c>
      <c r="E4" s="2">
        <f t="shared" ref="E4:E58" si="0">D4/C4</f>
        <v>1.9607843137254902E-2</v>
      </c>
      <c r="F4" s="9">
        <v>55</v>
      </c>
      <c r="G4" s="9">
        <v>2</v>
      </c>
      <c r="H4" s="2">
        <f t="shared" ref="H4:H58" si="1">G4/F4</f>
        <v>3.6363636363636362E-2</v>
      </c>
      <c r="I4" s="9">
        <v>61</v>
      </c>
      <c r="J4" s="9">
        <v>1</v>
      </c>
      <c r="K4" s="2">
        <f t="shared" ref="K4:K58" si="2">J4/I4</f>
        <v>1.6393442622950821E-2</v>
      </c>
      <c r="L4" s="9">
        <v>69</v>
      </c>
      <c r="M4" s="9">
        <v>1</v>
      </c>
      <c r="N4" s="2">
        <f t="shared" ref="N4:N58" si="3">M4/L4</f>
        <v>1.4492753623188406E-2</v>
      </c>
      <c r="O4" s="9">
        <v>71</v>
      </c>
      <c r="P4" s="9">
        <v>3</v>
      </c>
      <c r="Q4" s="2">
        <f t="shared" ref="Q4:Q58" si="4">P4/O4</f>
        <v>4.2253521126760563E-2</v>
      </c>
      <c r="R4" s="9">
        <v>72</v>
      </c>
      <c r="S4" s="9">
        <v>1</v>
      </c>
      <c r="T4" s="2">
        <f t="shared" ref="T4:T58" si="5">S4/R4</f>
        <v>1.3888888888888888E-2</v>
      </c>
      <c r="U4" s="9">
        <v>80</v>
      </c>
      <c r="V4" s="9">
        <v>1</v>
      </c>
      <c r="W4" s="2">
        <f t="shared" ref="W4:W58" si="6">V4/U4</f>
        <v>1.2500000000000001E-2</v>
      </c>
      <c r="X4" s="9">
        <v>88</v>
      </c>
      <c r="Y4" s="9">
        <v>2</v>
      </c>
      <c r="Z4" s="2">
        <f t="shared" ref="Z4:Z58" si="7">Y4/X4</f>
        <v>2.2727272727272728E-2</v>
      </c>
      <c r="AA4" s="9">
        <v>96</v>
      </c>
      <c r="AB4" s="9">
        <v>1</v>
      </c>
      <c r="AC4" s="2">
        <f t="shared" ref="AC4:AC58" si="8">AB4/AA4</f>
        <v>1.0416666666666666E-2</v>
      </c>
      <c r="AD4" s="9">
        <v>99</v>
      </c>
      <c r="AE4" s="9">
        <v>0</v>
      </c>
      <c r="AF4" s="2">
        <f t="shared" ref="AF4:AF58" si="9">AE4/AD4</f>
        <v>0</v>
      </c>
      <c r="AG4" s="12">
        <f t="shared" ref="AG4:AG58" si="10">AD4</f>
        <v>99</v>
      </c>
      <c r="AH4" s="3">
        <f t="shared" ref="AH4:AH58" si="11">SUM(D4,G4,J4,M4,P4,S4,V4,Y4,AB4,AE4)</f>
        <v>13</v>
      </c>
      <c r="AI4" s="3">
        <f t="shared" ref="AI4:AI58" si="12" xml:space="preserve"> ROUND(AH4/10,0)</f>
        <v>1</v>
      </c>
      <c r="AJ4" s="4">
        <f t="shared" ref="AJ4:AJ58" si="13">AVERAGE(AF4,AC4,Z4,W4,T4,Q4,N4,K4,H4,E4)</f>
        <v>1.8864402515661932E-2</v>
      </c>
      <c r="AK4" s="3" t="str">
        <f t="shared" ref="AK4:AK58" si="14">IF(AJ4&lt;1%,"راكد",IF(AJ4&lt;15%,"مشبع","مطلوب"))</f>
        <v>مشبع</v>
      </c>
    </row>
    <row r="5" spans="1:37" x14ac:dyDescent="0.25">
      <c r="A5" s="20"/>
      <c r="B5" s="9" t="s">
        <v>28</v>
      </c>
      <c r="C5" s="9">
        <v>69</v>
      </c>
      <c r="D5" s="9">
        <v>1</v>
      </c>
      <c r="E5" s="2">
        <f t="shared" si="0"/>
        <v>1.4492753623188406E-2</v>
      </c>
      <c r="F5" s="9">
        <v>70</v>
      </c>
      <c r="G5" s="9">
        <v>8</v>
      </c>
      <c r="H5" s="2">
        <f t="shared" si="1"/>
        <v>0.11428571428571428</v>
      </c>
      <c r="I5" s="9">
        <v>78</v>
      </c>
      <c r="J5" s="9">
        <v>1</v>
      </c>
      <c r="K5" s="2">
        <f t="shared" si="2"/>
        <v>1.282051282051282E-2</v>
      </c>
      <c r="L5" s="9">
        <v>91</v>
      </c>
      <c r="M5" s="9">
        <v>1</v>
      </c>
      <c r="N5" s="2">
        <f t="shared" si="3"/>
        <v>1.098901098901099E-2</v>
      </c>
      <c r="O5" s="9">
        <v>106</v>
      </c>
      <c r="P5" s="9">
        <v>2</v>
      </c>
      <c r="Q5" s="2">
        <f t="shared" si="4"/>
        <v>1.8867924528301886E-2</v>
      </c>
      <c r="R5" s="9">
        <v>114</v>
      </c>
      <c r="S5" s="9">
        <v>0</v>
      </c>
      <c r="T5" s="2">
        <f t="shared" si="5"/>
        <v>0</v>
      </c>
      <c r="U5" s="9">
        <v>130</v>
      </c>
      <c r="V5" s="9">
        <v>3</v>
      </c>
      <c r="W5" s="2">
        <f t="shared" si="6"/>
        <v>2.3076923076923078E-2</v>
      </c>
      <c r="X5" s="9">
        <v>137</v>
      </c>
      <c r="Y5" s="9">
        <v>1</v>
      </c>
      <c r="Z5" s="2">
        <f t="shared" si="7"/>
        <v>7.2992700729927005E-3</v>
      </c>
      <c r="AA5" s="9">
        <v>144</v>
      </c>
      <c r="AB5" s="9">
        <v>4</v>
      </c>
      <c r="AC5" s="2">
        <f t="shared" si="8"/>
        <v>2.7777777777777776E-2</v>
      </c>
      <c r="AD5" s="9">
        <v>160</v>
      </c>
      <c r="AE5" s="9">
        <v>0</v>
      </c>
      <c r="AF5" s="2">
        <f t="shared" si="9"/>
        <v>0</v>
      </c>
      <c r="AG5" s="12">
        <f t="shared" si="10"/>
        <v>160</v>
      </c>
      <c r="AH5" s="3">
        <f t="shared" si="11"/>
        <v>21</v>
      </c>
      <c r="AI5" s="3">
        <f t="shared" si="12"/>
        <v>2</v>
      </c>
      <c r="AJ5" s="4">
        <f t="shared" si="13"/>
        <v>2.2960988717442194E-2</v>
      </c>
      <c r="AK5" s="3" t="str">
        <f t="shared" si="14"/>
        <v>مشبع</v>
      </c>
    </row>
    <row r="6" spans="1:37" x14ac:dyDescent="0.25">
      <c r="A6" s="20"/>
      <c r="B6" s="9" t="s">
        <v>137</v>
      </c>
      <c r="C6" s="9">
        <v>7</v>
      </c>
      <c r="D6" s="9">
        <v>0</v>
      </c>
      <c r="E6" s="2">
        <f t="shared" si="0"/>
        <v>0</v>
      </c>
      <c r="F6" s="9">
        <v>7</v>
      </c>
      <c r="G6" s="9">
        <v>0</v>
      </c>
      <c r="H6" s="2">
        <f t="shared" si="1"/>
        <v>0</v>
      </c>
      <c r="I6" s="9">
        <v>6</v>
      </c>
      <c r="J6" s="9">
        <v>0</v>
      </c>
      <c r="K6" s="2">
        <f t="shared" si="2"/>
        <v>0</v>
      </c>
      <c r="L6" s="9">
        <v>6</v>
      </c>
      <c r="M6" s="9">
        <v>0</v>
      </c>
      <c r="N6" s="2">
        <f t="shared" si="3"/>
        <v>0</v>
      </c>
      <c r="O6" s="9">
        <v>7</v>
      </c>
      <c r="P6" s="9">
        <v>0</v>
      </c>
      <c r="Q6" s="2">
        <f t="shared" si="4"/>
        <v>0</v>
      </c>
      <c r="R6" s="9">
        <v>8</v>
      </c>
      <c r="S6" s="9">
        <v>0</v>
      </c>
      <c r="T6" s="2">
        <f t="shared" si="5"/>
        <v>0</v>
      </c>
      <c r="U6" s="9">
        <v>9</v>
      </c>
      <c r="V6" s="9">
        <v>0</v>
      </c>
      <c r="W6" s="2">
        <f t="shared" si="6"/>
        <v>0</v>
      </c>
      <c r="X6" s="9">
        <v>10</v>
      </c>
      <c r="Y6" s="9">
        <v>2</v>
      </c>
      <c r="Z6" s="2">
        <f t="shared" si="7"/>
        <v>0.2</v>
      </c>
      <c r="AA6" s="9">
        <v>10</v>
      </c>
      <c r="AB6" s="9">
        <v>0</v>
      </c>
      <c r="AC6" s="2">
        <f t="shared" si="8"/>
        <v>0</v>
      </c>
      <c r="AD6" s="9">
        <v>11</v>
      </c>
      <c r="AE6" s="9">
        <v>1</v>
      </c>
      <c r="AF6" s="2">
        <f t="shared" si="9"/>
        <v>9.0909090909090912E-2</v>
      </c>
      <c r="AG6" s="12">
        <f t="shared" si="10"/>
        <v>11</v>
      </c>
      <c r="AH6" s="3">
        <f t="shared" si="11"/>
        <v>3</v>
      </c>
      <c r="AI6" s="3">
        <f t="shared" si="12"/>
        <v>0</v>
      </c>
      <c r="AJ6" s="4">
        <f t="shared" si="13"/>
        <v>2.9090909090909091E-2</v>
      </c>
      <c r="AK6" s="3" t="str">
        <f t="shared" si="14"/>
        <v>مشبع</v>
      </c>
    </row>
    <row r="7" spans="1:37" x14ac:dyDescent="0.25">
      <c r="A7" s="20"/>
      <c r="B7" s="9" t="s">
        <v>29</v>
      </c>
      <c r="C7" s="9">
        <v>376</v>
      </c>
      <c r="D7" s="9">
        <v>4</v>
      </c>
      <c r="E7" s="2">
        <f t="shared" si="0"/>
        <v>1.0638297872340425E-2</v>
      </c>
      <c r="F7" s="9">
        <v>380</v>
      </c>
      <c r="G7" s="9">
        <v>7</v>
      </c>
      <c r="H7" s="2">
        <f t="shared" si="1"/>
        <v>1.8421052631578946E-2</v>
      </c>
      <c r="I7" s="9">
        <v>376</v>
      </c>
      <c r="J7" s="9">
        <v>10</v>
      </c>
      <c r="K7" s="2">
        <f t="shared" si="2"/>
        <v>2.6595744680851064E-2</v>
      </c>
      <c r="L7" s="9">
        <v>381</v>
      </c>
      <c r="M7" s="9">
        <v>4</v>
      </c>
      <c r="N7" s="2">
        <f t="shared" si="3"/>
        <v>1.0498687664041995E-2</v>
      </c>
      <c r="O7" s="9">
        <v>380</v>
      </c>
      <c r="P7" s="9">
        <v>12</v>
      </c>
      <c r="Q7" s="2">
        <f t="shared" si="4"/>
        <v>3.1578947368421054E-2</v>
      </c>
      <c r="R7" s="9">
        <v>380</v>
      </c>
      <c r="S7" s="9">
        <v>8</v>
      </c>
      <c r="T7" s="2">
        <f t="shared" si="5"/>
        <v>2.1052631578947368E-2</v>
      </c>
      <c r="U7" s="9">
        <v>394</v>
      </c>
      <c r="V7" s="9">
        <v>16</v>
      </c>
      <c r="W7" s="2">
        <f t="shared" si="6"/>
        <v>4.060913705583756E-2</v>
      </c>
      <c r="X7" s="9">
        <v>410</v>
      </c>
      <c r="Y7" s="9">
        <v>7</v>
      </c>
      <c r="Z7" s="2">
        <f t="shared" si="7"/>
        <v>1.7073170731707318E-2</v>
      </c>
      <c r="AA7" s="9">
        <v>416</v>
      </c>
      <c r="AB7" s="9">
        <v>0</v>
      </c>
      <c r="AC7" s="2">
        <f t="shared" si="8"/>
        <v>0</v>
      </c>
      <c r="AD7" s="9">
        <v>441</v>
      </c>
      <c r="AE7" s="9">
        <v>1</v>
      </c>
      <c r="AF7" s="2">
        <f t="shared" si="9"/>
        <v>2.2675736961451248E-3</v>
      </c>
      <c r="AG7" s="12">
        <f t="shared" si="10"/>
        <v>441</v>
      </c>
      <c r="AH7" s="3">
        <f t="shared" si="11"/>
        <v>69</v>
      </c>
      <c r="AI7" s="3">
        <f t="shared" si="12"/>
        <v>7</v>
      </c>
      <c r="AJ7" s="4">
        <f t="shared" si="13"/>
        <v>1.7873524327987084E-2</v>
      </c>
      <c r="AK7" s="3" t="str">
        <f t="shared" si="14"/>
        <v>مشبع</v>
      </c>
    </row>
    <row r="8" spans="1:37" x14ac:dyDescent="0.25">
      <c r="A8" s="20"/>
      <c r="B8" s="9" t="s">
        <v>30</v>
      </c>
      <c r="C8" s="9">
        <v>350</v>
      </c>
      <c r="D8" s="9">
        <v>1</v>
      </c>
      <c r="E8" s="2">
        <f t="shared" si="0"/>
        <v>2.8571428571428571E-3</v>
      </c>
      <c r="F8" s="9">
        <v>350</v>
      </c>
      <c r="G8" s="9">
        <v>16</v>
      </c>
      <c r="H8" s="2">
        <f t="shared" si="1"/>
        <v>4.5714285714285714E-2</v>
      </c>
      <c r="I8" s="9">
        <v>334</v>
      </c>
      <c r="J8" s="9">
        <v>10</v>
      </c>
      <c r="K8" s="2">
        <f t="shared" si="2"/>
        <v>2.9940119760479042E-2</v>
      </c>
      <c r="L8" s="9">
        <v>329</v>
      </c>
      <c r="M8" s="9">
        <v>8</v>
      </c>
      <c r="N8" s="2">
        <f t="shared" si="3"/>
        <v>2.4316109422492401E-2</v>
      </c>
      <c r="O8" s="9">
        <v>330</v>
      </c>
      <c r="P8" s="9">
        <v>4</v>
      </c>
      <c r="Q8" s="2">
        <f t="shared" si="4"/>
        <v>1.2121212121212121E-2</v>
      </c>
      <c r="R8" s="9">
        <v>324</v>
      </c>
      <c r="S8" s="9">
        <v>4</v>
      </c>
      <c r="T8" s="2">
        <f t="shared" si="5"/>
        <v>1.2345679012345678E-2</v>
      </c>
      <c r="U8" s="9">
        <v>335</v>
      </c>
      <c r="V8" s="9">
        <v>13</v>
      </c>
      <c r="W8" s="2">
        <f t="shared" si="6"/>
        <v>3.880597014925373E-2</v>
      </c>
      <c r="X8" s="9">
        <v>319</v>
      </c>
      <c r="Y8" s="9">
        <v>7</v>
      </c>
      <c r="Z8" s="2">
        <f t="shared" si="7"/>
        <v>2.1943573667711599E-2</v>
      </c>
      <c r="AA8" s="9">
        <v>309</v>
      </c>
      <c r="AB8" s="9">
        <v>7</v>
      </c>
      <c r="AC8" s="2">
        <f t="shared" si="8"/>
        <v>2.2653721682847898E-2</v>
      </c>
      <c r="AD8" s="9">
        <v>318</v>
      </c>
      <c r="AE8" s="9">
        <v>3</v>
      </c>
      <c r="AF8" s="2">
        <f t="shared" si="9"/>
        <v>9.433962264150943E-3</v>
      </c>
      <c r="AG8" s="12">
        <f t="shared" si="10"/>
        <v>318</v>
      </c>
      <c r="AH8" s="3">
        <f t="shared" si="11"/>
        <v>73</v>
      </c>
      <c r="AI8" s="3">
        <f t="shared" si="12"/>
        <v>7</v>
      </c>
      <c r="AJ8" s="4">
        <f t="shared" si="13"/>
        <v>2.2013177665192198E-2</v>
      </c>
      <c r="AK8" s="3" t="str">
        <f t="shared" si="14"/>
        <v>مشبع</v>
      </c>
    </row>
    <row r="9" spans="1:37" x14ac:dyDescent="0.25">
      <c r="A9" s="20"/>
      <c r="B9" s="9" t="s">
        <v>31</v>
      </c>
      <c r="C9" s="9">
        <v>33</v>
      </c>
      <c r="D9" s="9">
        <v>1</v>
      </c>
      <c r="E9" s="2">
        <f t="shared" si="0"/>
        <v>3.0303030303030304E-2</v>
      </c>
      <c r="F9" s="9">
        <v>30</v>
      </c>
      <c r="G9" s="9">
        <v>2</v>
      </c>
      <c r="H9" s="2">
        <f t="shared" si="1"/>
        <v>6.6666666666666666E-2</v>
      </c>
      <c r="I9" s="9">
        <v>29</v>
      </c>
      <c r="J9" s="9">
        <v>0</v>
      </c>
      <c r="K9" s="2">
        <f t="shared" si="2"/>
        <v>0</v>
      </c>
      <c r="L9" s="9">
        <v>31</v>
      </c>
      <c r="M9" s="9">
        <v>0</v>
      </c>
      <c r="N9" s="2">
        <f t="shared" si="3"/>
        <v>0</v>
      </c>
      <c r="O9" s="9">
        <v>33</v>
      </c>
      <c r="P9" s="9">
        <v>2</v>
      </c>
      <c r="Q9" s="2">
        <f t="shared" si="4"/>
        <v>6.0606060606060608E-2</v>
      </c>
      <c r="R9" s="9">
        <v>39</v>
      </c>
      <c r="S9" s="9">
        <v>2</v>
      </c>
      <c r="T9" s="2">
        <f t="shared" si="5"/>
        <v>5.128205128205128E-2</v>
      </c>
      <c r="U9" s="9">
        <v>53</v>
      </c>
      <c r="V9" s="9">
        <v>3</v>
      </c>
      <c r="W9" s="2">
        <f t="shared" si="6"/>
        <v>5.6603773584905662E-2</v>
      </c>
      <c r="X9" s="9">
        <v>52</v>
      </c>
      <c r="Y9" s="9">
        <v>1</v>
      </c>
      <c r="Z9" s="2">
        <f t="shared" si="7"/>
        <v>1.9230769230769232E-2</v>
      </c>
      <c r="AA9" s="9">
        <v>50</v>
      </c>
      <c r="AB9" s="9">
        <v>3</v>
      </c>
      <c r="AC9" s="2">
        <f t="shared" si="8"/>
        <v>0.06</v>
      </c>
      <c r="AD9" s="9">
        <v>59</v>
      </c>
      <c r="AE9" s="9">
        <v>0</v>
      </c>
      <c r="AF9" s="2">
        <f t="shared" si="9"/>
        <v>0</v>
      </c>
      <c r="AG9" s="12">
        <f t="shared" si="10"/>
        <v>59</v>
      </c>
      <c r="AH9" s="3">
        <f t="shared" si="11"/>
        <v>14</v>
      </c>
      <c r="AI9" s="3">
        <f t="shared" si="12"/>
        <v>1</v>
      </c>
      <c r="AJ9" s="4">
        <f t="shared" si="13"/>
        <v>3.4469235167348379E-2</v>
      </c>
      <c r="AK9" s="14" t="s">
        <v>162</v>
      </c>
    </row>
    <row r="10" spans="1:37" x14ac:dyDescent="0.25">
      <c r="A10" s="20"/>
      <c r="B10" s="9" t="s">
        <v>138</v>
      </c>
      <c r="C10" s="9">
        <v>1</v>
      </c>
      <c r="D10" s="9">
        <v>0</v>
      </c>
      <c r="E10" s="2">
        <f t="shared" si="0"/>
        <v>0</v>
      </c>
      <c r="F10" s="9">
        <v>1</v>
      </c>
      <c r="G10" s="9">
        <v>0</v>
      </c>
      <c r="H10" s="2">
        <f t="shared" si="1"/>
        <v>0</v>
      </c>
      <c r="I10" s="9">
        <v>1</v>
      </c>
      <c r="J10" s="9">
        <v>0</v>
      </c>
      <c r="K10" s="2">
        <f t="shared" si="2"/>
        <v>0</v>
      </c>
      <c r="L10" s="9">
        <v>1</v>
      </c>
      <c r="M10" s="9">
        <v>0</v>
      </c>
      <c r="N10" s="2">
        <f t="shared" si="3"/>
        <v>0</v>
      </c>
      <c r="O10" s="9">
        <v>1</v>
      </c>
      <c r="P10" s="9">
        <v>0</v>
      </c>
      <c r="Q10" s="2">
        <f t="shared" si="4"/>
        <v>0</v>
      </c>
      <c r="R10" s="9">
        <v>1</v>
      </c>
      <c r="S10" s="9">
        <v>0</v>
      </c>
      <c r="T10" s="2">
        <f t="shared" si="5"/>
        <v>0</v>
      </c>
      <c r="U10" s="9">
        <v>1</v>
      </c>
      <c r="V10" s="9">
        <v>0</v>
      </c>
      <c r="W10" s="2">
        <f t="shared" si="6"/>
        <v>0</v>
      </c>
      <c r="X10" s="9">
        <v>1</v>
      </c>
      <c r="Y10" s="9">
        <v>0</v>
      </c>
      <c r="Z10" s="2">
        <f t="shared" si="7"/>
        <v>0</v>
      </c>
      <c r="AA10" s="9">
        <v>1</v>
      </c>
      <c r="AB10" s="9">
        <v>0</v>
      </c>
      <c r="AC10" s="2">
        <f t="shared" si="8"/>
        <v>0</v>
      </c>
      <c r="AD10" s="9">
        <v>1</v>
      </c>
      <c r="AE10" s="9">
        <v>0</v>
      </c>
      <c r="AF10" s="2">
        <f t="shared" si="9"/>
        <v>0</v>
      </c>
      <c r="AG10" s="12">
        <f t="shared" si="10"/>
        <v>1</v>
      </c>
      <c r="AH10" s="3">
        <f t="shared" si="11"/>
        <v>0</v>
      </c>
      <c r="AI10" s="3">
        <f t="shared" si="12"/>
        <v>0</v>
      </c>
      <c r="AJ10" s="4">
        <f t="shared" si="13"/>
        <v>0</v>
      </c>
      <c r="AK10" s="3" t="str">
        <f t="shared" si="14"/>
        <v>راكد</v>
      </c>
    </row>
    <row r="11" spans="1:37" x14ac:dyDescent="0.25">
      <c r="A11" s="20"/>
      <c r="B11" s="9" t="s">
        <v>32</v>
      </c>
      <c r="C11" s="9">
        <v>254</v>
      </c>
      <c r="D11" s="9">
        <v>1</v>
      </c>
      <c r="E11" s="2">
        <f t="shared" si="0"/>
        <v>3.937007874015748E-3</v>
      </c>
      <c r="F11" s="9">
        <v>273</v>
      </c>
      <c r="G11" s="9">
        <v>9</v>
      </c>
      <c r="H11" s="2">
        <f t="shared" si="1"/>
        <v>3.2967032967032968E-2</v>
      </c>
      <c r="I11" s="9">
        <v>296</v>
      </c>
      <c r="J11" s="9">
        <v>3</v>
      </c>
      <c r="K11" s="2">
        <f t="shared" si="2"/>
        <v>1.0135135135135136E-2</v>
      </c>
      <c r="L11" s="9">
        <v>292</v>
      </c>
      <c r="M11" s="9">
        <v>3</v>
      </c>
      <c r="N11" s="2">
        <f t="shared" si="3"/>
        <v>1.0273972602739725E-2</v>
      </c>
      <c r="O11" s="9">
        <v>287</v>
      </c>
      <c r="P11" s="9">
        <v>2</v>
      </c>
      <c r="Q11" s="2">
        <f t="shared" si="4"/>
        <v>6.9686411149825784E-3</v>
      </c>
      <c r="R11" s="9">
        <v>298</v>
      </c>
      <c r="S11" s="9">
        <v>1</v>
      </c>
      <c r="T11" s="2">
        <f t="shared" si="5"/>
        <v>3.3557046979865771E-3</v>
      </c>
      <c r="U11" s="9">
        <v>312</v>
      </c>
      <c r="V11" s="9">
        <v>9</v>
      </c>
      <c r="W11" s="2">
        <f t="shared" si="6"/>
        <v>2.8846153846153848E-2</v>
      </c>
      <c r="X11" s="9">
        <v>317</v>
      </c>
      <c r="Y11" s="9">
        <v>4</v>
      </c>
      <c r="Z11" s="2">
        <f t="shared" si="7"/>
        <v>1.2618296529968454E-2</v>
      </c>
      <c r="AA11" s="9">
        <v>308</v>
      </c>
      <c r="AB11" s="9">
        <v>6</v>
      </c>
      <c r="AC11" s="2">
        <f t="shared" si="8"/>
        <v>1.948051948051948E-2</v>
      </c>
      <c r="AD11" s="9">
        <v>321</v>
      </c>
      <c r="AE11" s="9">
        <v>1</v>
      </c>
      <c r="AF11" s="2">
        <f t="shared" si="9"/>
        <v>3.1152647975077881E-3</v>
      </c>
      <c r="AG11" s="12">
        <f t="shared" si="10"/>
        <v>321</v>
      </c>
      <c r="AH11" s="3">
        <f t="shared" si="11"/>
        <v>39</v>
      </c>
      <c r="AI11" s="3">
        <f t="shared" si="12"/>
        <v>4</v>
      </c>
      <c r="AJ11" s="4">
        <f t="shared" si="13"/>
        <v>1.3169772904604226E-2</v>
      </c>
      <c r="AK11" s="3" t="str">
        <f t="shared" si="14"/>
        <v>مشبع</v>
      </c>
    </row>
    <row r="12" spans="1:37" x14ac:dyDescent="0.25">
      <c r="A12" s="20"/>
      <c r="B12" s="9" t="s">
        <v>33</v>
      </c>
      <c r="C12" s="9">
        <v>12</v>
      </c>
      <c r="D12" s="9">
        <v>0</v>
      </c>
      <c r="E12" s="2">
        <f t="shared" si="0"/>
        <v>0</v>
      </c>
      <c r="F12" s="9">
        <v>15</v>
      </c>
      <c r="G12" s="9">
        <v>0</v>
      </c>
      <c r="H12" s="2">
        <f t="shared" si="1"/>
        <v>0</v>
      </c>
      <c r="I12" s="9">
        <v>28</v>
      </c>
      <c r="J12" s="9">
        <v>0</v>
      </c>
      <c r="K12" s="2">
        <f t="shared" si="2"/>
        <v>0</v>
      </c>
      <c r="L12" s="9">
        <v>58</v>
      </c>
      <c r="M12" s="9">
        <v>0</v>
      </c>
      <c r="N12" s="2">
        <f t="shared" si="3"/>
        <v>0</v>
      </c>
      <c r="O12" s="9">
        <v>82</v>
      </c>
      <c r="P12" s="9">
        <v>0</v>
      </c>
      <c r="Q12" s="2">
        <f t="shared" si="4"/>
        <v>0</v>
      </c>
      <c r="R12" s="9">
        <v>130</v>
      </c>
      <c r="S12" s="9">
        <v>0</v>
      </c>
      <c r="T12" s="2">
        <f t="shared" si="5"/>
        <v>0</v>
      </c>
      <c r="U12" s="9">
        <v>172</v>
      </c>
      <c r="V12" s="9">
        <v>2</v>
      </c>
      <c r="W12" s="2">
        <f t="shared" si="6"/>
        <v>1.1627906976744186E-2</v>
      </c>
      <c r="X12" s="9">
        <v>218</v>
      </c>
      <c r="Y12" s="9">
        <v>1</v>
      </c>
      <c r="Z12" s="2">
        <f t="shared" si="7"/>
        <v>4.5871559633027525E-3</v>
      </c>
      <c r="AA12" s="9">
        <v>223</v>
      </c>
      <c r="AB12" s="9">
        <v>3</v>
      </c>
      <c r="AC12" s="2">
        <f t="shared" si="8"/>
        <v>1.3452914798206279E-2</v>
      </c>
      <c r="AD12" s="9">
        <v>233</v>
      </c>
      <c r="AE12" s="9">
        <v>1</v>
      </c>
      <c r="AF12" s="2">
        <f t="shared" si="9"/>
        <v>4.2918454935622317E-3</v>
      </c>
      <c r="AG12" s="12">
        <f t="shared" si="10"/>
        <v>233</v>
      </c>
      <c r="AH12" s="3">
        <f t="shared" si="11"/>
        <v>7</v>
      </c>
      <c r="AI12" s="3">
        <f t="shared" si="12"/>
        <v>1</v>
      </c>
      <c r="AJ12" s="4">
        <f t="shared" si="13"/>
        <v>3.395982323181545E-3</v>
      </c>
      <c r="AK12" s="3" t="str">
        <f t="shared" si="14"/>
        <v>راكد</v>
      </c>
    </row>
    <row r="13" spans="1:37" x14ac:dyDescent="0.25">
      <c r="A13" s="20"/>
      <c r="B13" s="9" t="s">
        <v>34</v>
      </c>
      <c r="C13" s="9">
        <v>10</v>
      </c>
      <c r="D13" s="9">
        <v>1</v>
      </c>
      <c r="E13" s="2">
        <f t="shared" si="0"/>
        <v>0.1</v>
      </c>
      <c r="F13" s="9">
        <v>9</v>
      </c>
      <c r="G13" s="9">
        <v>3</v>
      </c>
      <c r="H13" s="2">
        <f t="shared" si="1"/>
        <v>0.33333333333333331</v>
      </c>
      <c r="I13" s="9">
        <v>12</v>
      </c>
      <c r="J13" s="9">
        <v>1</v>
      </c>
      <c r="K13" s="2">
        <f t="shared" si="2"/>
        <v>8.3333333333333329E-2</v>
      </c>
      <c r="L13" s="9">
        <v>17</v>
      </c>
      <c r="M13" s="9">
        <v>1</v>
      </c>
      <c r="N13" s="2">
        <f t="shared" si="3"/>
        <v>5.8823529411764705E-2</v>
      </c>
      <c r="O13" s="9">
        <v>24</v>
      </c>
      <c r="P13" s="9">
        <v>7</v>
      </c>
      <c r="Q13" s="2">
        <f t="shared" si="4"/>
        <v>0.29166666666666669</v>
      </c>
      <c r="R13" s="9">
        <v>31</v>
      </c>
      <c r="S13" s="9">
        <v>0</v>
      </c>
      <c r="T13" s="2">
        <f t="shared" si="5"/>
        <v>0</v>
      </c>
      <c r="U13" s="9">
        <v>39</v>
      </c>
      <c r="V13" s="9">
        <v>5</v>
      </c>
      <c r="W13" s="2">
        <f t="shared" si="6"/>
        <v>0.12820512820512819</v>
      </c>
      <c r="X13" s="9">
        <v>48</v>
      </c>
      <c r="Y13" s="9">
        <v>1</v>
      </c>
      <c r="Z13" s="2">
        <f t="shared" si="7"/>
        <v>2.0833333333333332E-2</v>
      </c>
      <c r="AA13" s="9">
        <v>49</v>
      </c>
      <c r="AB13" s="9">
        <v>19</v>
      </c>
      <c r="AC13" s="2">
        <f t="shared" si="8"/>
        <v>0.38775510204081631</v>
      </c>
      <c r="AD13" s="9">
        <v>85</v>
      </c>
      <c r="AE13" s="9">
        <v>0</v>
      </c>
      <c r="AF13" s="2">
        <f t="shared" si="9"/>
        <v>0</v>
      </c>
      <c r="AG13" s="12">
        <f t="shared" si="10"/>
        <v>85</v>
      </c>
      <c r="AH13" s="3">
        <f t="shared" si="11"/>
        <v>38</v>
      </c>
      <c r="AI13" s="3">
        <f t="shared" si="12"/>
        <v>4</v>
      </c>
      <c r="AJ13" s="4">
        <f t="shared" si="13"/>
        <v>0.1403950426324376</v>
      </c>
      <c r="AK13" s="3" t="str">
        <f t="shared" si="14"/>
        <v>مشبع</v>
      </c>
    </row>
    <row r="14" spans="1:37" x14ac:dyDescent="0.25">
      <c r="A14" s="20"/>
      <c r="B14" s="9" t="s">
        <v>35</v>
      </c>
      <c r="C14" s="9">
        <v>20</v>
      </c>
      <c r="D14" s="9">
        <v>3</v>
      </c>
      <c r="E14" s="2">
        <f t="shared" si="0"/>
        <v>0.15</v>
      </c>
      <c r="F14" s="9">
        <v>19</v>
      </c>
      <c r="G14" s="9">
        <v>7</v>
      </c>
      <c r="H14" s="2">
        <f t="shared" si="1"/>
        <v>0.36842105263157893</v>
      </c>
      <c r="I14" s="9">
        <v>20</v>
      </c>
      <c r="J14" s="9">
        <v>0</v>
      </c>
      <c r="K14" s="2">
        <f t="shared" si="2"/>
        <v>0</v>
      </c>
      <c r="L14" s="9">
        <v>22</v>
      </c>
      <c r="M14" s="9">
        <v>0</v>
      </c>
      <c r="N14" s="2">
        <f t="shared" si="3"/>
        <v>0</v>
      </c>
      <c r="O14" s="9">
        <v>22</v>
      </c>
      <c r="P14" s="9">
        <v>0</v>
      </c>
      <c r="Q14" s="2">
        <f t="shared" si="4"/>
        <v>0</v>
      </c>
      <c r="R14" s="9">
        <v>27</v>
      </c>
      <c r="S14" s="9">
        <v>0</v>
      </c>
      <c r="T14" s="2">
        <f t="shared" si="5"/>
        <v>0</v>
      </c>
      <c r="U14" s="9">
        <v>32</v>
      </c>
      <c r="V14" s="9">
        <v>2</v>
      </c>
      <c r="W14" s="2">
        <f t="shared" si="6"/>
        <v>6.25E-2</v>
      </c>
      <c r="X14" s="9">
        <v>37</v>
      </c>
      <c r="Y14" s="9">
        <v>1</v>
      </c>
      <c r="Z14" s="2">
        <f t="shared" si="7"/>
        <v>2.7027027027027029E-2</v>
      </c>
      <c r="AA14" s="9">
        <v>27</v>
      </c>
      <c r="AB14" s="9">
        <v>11</v>
      </c>
      <c r="AC14" s="2">
        <f t="shared" si="8"/>
        <v>0.40740740740740738</v>
      </c>
      <c r="AD14" s="9">
        <v>28</v>
      </c>
      <c r="AE14" s="9">
        <v>0</v>
      </c>
      <c r="AF14" s="2">
        <f t="shared" si="9"/>
        <v>0</v>
      </c>
      <c r="AG14" s="12">
        <f t="shared" si="10"/>
        <v>28</v>
      </c>
      <c r="AH14" s="3">
        <f t="shared" si="11"/>
        <v>24</v>
      </c>
      <c r="AI14" s="3">
        <f t="shared" si="12"/>
        <v>2</v>
      </c>
      <c r="AJ14" s="4">
        <f t="shared" si="13"/>
        <v>0.10153554870660134</v>
      </c>
      <c r="AK14" s="3" t="str">
        <f t="shared" si="14"/>
        <v>مشبع</v>
      </c>
    </row>
    <row r="15" spans="1:37" x14ac:dyDescent="0.25">
      <c r="A15" s="20"/>
      <c r="B15" s="9" t="s">
        <v>36</v>
      </c>
      <c r="C15" s="9">
        <v>665</v>
      </c>
      <c r="D15" s="9">
        <v>7</v>
      </c>
      <c r="E15" s="2">
        <f t="shared" si="0"/>
        <v>1.0526315789473684E-2</v>
      </c>
      <c r="F15" s="9">
        <v>649</v>
      </c>
      <c r="G15" s="9">
        <v>40</v>
      </c>
      <c r="H15" s="2">
        <f t="shared" si="1"/>
        <v>6.1633281972265024E-2</v>
      </c>
      <c r="I15" s="9">
        <v>650</v>
      </c>
      <c r="J15" s="9">
        <v>47</v>
      </c>
      <c r="K15" s="2">
        <f t="shared" si="2"/>
        <v>7.2307692307692309E-2</v>
      </c>
      <c r="L15" s="9">
        <v>646</v>
      </c>
      <c r="M15" s="9">
        <v>42</v>
      </c>
      <c r="N15" s="2">
        <f t="shared" si="3"/>
        <v>6.5015479876160992E-2</v>
      </c>
      <c r="O15" s="9">
        <v>629</v>
      </c>
      <c r="P15" s="9">
        <v>26</v>
      </c>
      <c r="Q15" s="2">
        <f t="shared" si="4"/>
        <v>4.133545310015898E-2</v>
      </c>
      <c r="R15" s="9">
        <v>624</v>
      </c>
      <c r="S15" s="9">
        <v>2</v>
      </c>
      <c r="T15" s="2">
        <f t="shared" si="5"/>
        <v>3.205128205128205E-3</v>
      </c>
      <c r="U15" s="9">
        <v>655</v>
      </c>
      <c r="V15" s="9">
        <v>22</v>
      </c>
      <c r="W15" s="2">
        <f t="shared" si="6"/>
        <v>3.3587786259541987E-2</v>
      </c>
      <c r="X15" s="9">
        <v>642</v>
      </c>
      <c r="Y15" s="9">
        <v>17</v>
      </c>
      <c r="Z15" s="2">
        <f t="shared" si="7"/>
        <v>2.6479750778816199E-2</v>
      </c>
      <c r="AA15" s="9">
        <v>609</v>
      </c>
      <c r="AB15" s="9">
        <v>0</v>
      </c>
      <c r="AC15" s="2">
        <f t="shared" si="8"/>
        <v>0</v>
      </c>
      <c r="AD15" s="9">
        <v>638</v>
      </c>
      <c r="AE15" s="9">
        <v>21</v>
      </c>
      <c r="AF15" s="2">
        <f t="shared" si="9"/>
        <v>3.2915360501567396E-2</v>
      </c>
      <c r="AG15" s="12">
        <f t="shared" si="10"/>
        <v>638</v>
      </c>
      <c r="AH15" s="3">
        <f t="shared" si="11"/>
        <v>224</v>
      </c>
      <c r="AI15" s="3">
        <f t="shared" si="12"/>
        <v>22</v>
      </c>
      <c r="AJ15" s="4">
        <f t="shared" si="13"/>
        <v>3.4700624879080474E-2</v>
      </c>
      <c r="AK15" s="3" t="str">
        <f t="shared" si="14"/>
        <v>مشبع</v>
      </c>
    </row>
    <row r="16" spans="1:37" x14ac:dyDescent="0.25">
      <c r="A16" s="20"/>
      <c r="B16" s="9" t="s">
        <v>37</v>
      </c>
      <c r="C16" s="9">
        <v>49</v>
      </c>
      <c r="D16" s="9">
        <v>1</v>
      </c>
      <c r="E16" s="2">
        <f t="shared" si="0"/>
        <v>2.0408163265306121E-2</v>
      </c>
      <c r="F16" s="9">
        <v>45</v>
      </c>
      <c r="G16" s="9">
        <v>2</v>
      </c>
      <c r="H16" s="2">
        <f t="shared" si="1"/>
        <v>4.4444444444444446E-2</v>
      </c>
      <c r="I16" s="9">
        <v>44</v>
      </c>
      <c r="J16" s="9">
        <v>3</v>
      </c>
      <c r="K16" s="2">
        <f t="shared" si="2"/>
        <v>6.8181818181818177E-2</v>
      </c>
      <c r="L16" s="9">
        <v>41</v>
      </c>
      <c r="M16" s="9">
        <v>3</v>
      </c>
      <c r="N16" s="2">
        <f t="shared" si="3"/>
        <v>7.3170731707317069E-2</v>
      </c>
      <c r="O16" s="9">
        <v>39</v>
      </c>
      <c r="P16" s="9">
        <v>1</v>
      </c>
      <c r="Q16" s="2">
        <f t="shared" si="4"/>
        <v>2.564102564102564E-2</v>
      </c>
      <c r="R16" s="9">
        <v>39</v>
      </c>
      <c r="S16" s="9">
        <v>1</v>
      </c>
      <c r="T16" s="2">
        <f t="shared" si="5"/>
        <v>2.564102564102564E-2</v>
      </c>
      <c r="U16" s="9">
        <v>44</v>
      </c>
      <c r="V16" s="9">
        <v>2</v>
      </c>
      <c r="W16" s="2">
        <f t="shared" si="6"/>
        <v>4.5454545454545456E-2</v>
      </c>
      <c r="X16" s="9">
        <v>42</v>
      </c>
      <c r="Y16" s="9">
        <v>2</v>
      </c>
      <c r="Z16" s="2">
        <f t="shared" si="7"/>
        <v>4.7619047619047616E-2</v>
      </c>
      <c r="AA16" s="9">
        <v>35</v>
      </c>
      <c r="AB16" s="9">
        <v>7</v>
      </c>
      <c r="AC16" s="2">
        <f t="shared" si="8"/>
        <v>0.2</v>
      </c>
      <c r="AD16" s="9">
        <v>39</v>
      </c>
      <c r="AE16" s="9">
        <v>1</v>
      </c>
      <c r="AF16" s="2">
        <f t="shared" si="9"/>
        <v>2.564102564102564E-2</v>
      </c>
      <c r="AG16" s="12">
        <f t="shared" si="10"/>
        <v>39</v>
      </c>
      <c r="AH16" s="3">
        <f t="shared" si="11"/>
        <v>23</v>
      </c>
      <c r="AI16" s="3">
        <f t="shared" si="12"/>
        <v>2</v>
      </c>
      <c r="AJ16" s="4">
        <f t="shared" si="13"/>
        <v>5.7620182759555591E-2</v>
      </c>
      <c r="AK16" s="3" t="str">
        <f t="shared" si="14"/>
        <v>مشبع</v>
      </c>
    </row>
    <row r="17" spans="1:37" x14ac:dyDescent="0.25">
      <c r="A17" s="20"/>
      <c r="B17" s="9" t="s">
        <v>38</v>
      </c>
      <c r="C17" s="9">
        <v>33</v>
      </c>
      <c r="D17" s="9">
        <v>0</v>
      </c>
      <c r="E17" s="2">
        <f t="shared" si="0"/>
        <v>0</v>
      </c>
      <c r="F17" s="9">
        <v>39</v>
      </c>
      <c r="G17" s="9">
        <v>0</v>
      </c>
      <c r="H17" s="2">
        <f t="shared" si="1"/>
        <v>0</v>
      </c>
      <c r="I17" s="9">
        <v>46</v>
      </c>
      <c r="J17" s="9">
        <v>0</v>
      </c>
      <c r="K17" s="2">
        <f t="shared" si="2"/>
        <v>0</v>
      </c>
      <c r="L17" s="9">
        <v>70</v>
      </c>
      <c r="M17" s="9">
        <v>0</v>
      </c>
      <c r="N17" s="2">
        <f t="shared" si="3"/>
        <v>0</v>
      </c>
      <c r="O17" s="9">
        <v>77</v>
      </c>
      <c r="P17" s="9">
        <v>2</v>
      </c>
      <c r="Q17" s="2">
        <f t="shared" si="4"/>
        <v>2.5974025974025976E-2</v>
      </c>
      <c r="R17" s="9">
        <v>94</v>
      </c>
      <c r="S17" s="9">
        <v>1</v>
      </c>
      <c r="T17" s="2">
        <f t="shared" si="5"/>
        <v>1.0638297872340425E-2</v>
      </c>
      <c r="U17" s="9">
        <v>108</v>
      </c>
      <c r="V17" s="9">
        <v>0</v>
      </c>
      <c r="W17" s="2">
        <f t="shared" si="6"/>
        <v>0</v>
      </c>
      <c r="X17" s="9">
        <v>113</v>
      </c>
      <c r="Y17" s="9">
        <v>0</v>
      </c>
      <c r="Z17" s="2">
        <f t="shared" si="7"/>
        <v>0</v>
      </c>
      <c r="AA17" s="9">
        <v>117</v>
      </c>
      <c r="AB17" s="9">
        <v>0</v>
      </c>
      <c r="AC17" s="2">
        <f t="shared" si="8"/>
        <v>0</v>
      </c>
      <c r="AD17" s="9">
        <v>120</v>
      </c>
      <c r="AE17" s="9">
        <v>0</v>
      </c>
      <c r="AF17" s="2">
        <f t="shared" si="9"/>
        <v>0</v>
      </c>
      <c r="AG17" s="12">
        <f t="shared" si="10"/>
        <v>120</v>
      </c>
      <c r="AH17" s="3">
        <f t="shared" si="11"/>
        <v>3</v>
      </c>
      <c r="AI17" s="3">
        <f t="shared" si="12"/>
        <v>0</v>
      </c>
      <c r="AJ17" s="4">
        <f t="shared" si="13"/>
        <v>3.6612323846366402E-3</v>
      </c>
      <c r="AK17" s="3" t="str">
        <f t="shared" si="14"/>
        <v>راكد</v>
      </c>
    </row>
    <row r="18" spans="1:37" x14ac:dyDescent="0.25">
      <c r="A18" s="20"/>
      <c r="B18" s="9" t="s">
        <v>39</v>
      </c>
      <c r="C18" s="9">
        <v>107</v>
      </c>
      <c r="D18" s="9">
        <v>0</v>
      </c>
      <c r="E18" s="2">
        <f t="shared" si="0"/>
        <v>0</v>
      </c>
      <c r="F18" s="9">
        <v>143</v>
      </c>
      <c r="G18" s="9">
        <v>10</v>
      </c>
      <c r="H18" s="2">
        <f t="shared" si="1"/>
        <v>6.9930069930069935E-2</v>
      </c>
      <c r="I18" s="9">
        <v>196</v>
      </c>
      <c r="J18" s="9">
        <v>5</v>
      </c>
      <c r="K18" s="2">
        <f t="shared" si="2"/>
        <v>2.5510204081632654E-2</v>
      </c>
      <c r="L18" s="9">
        <v>204</v>
      </c>
      <c r="M18" s="9">
        <v>4</v>
      </c>
      <c r="N18" s="2">
        <f t="shared" si="3"/>
        <v>1.9607843137254902E-2</v>
      </c>
      <c r="O18" s="9">
        <v>219</v>
      </c>
      <c r="P18" s="9">
        <v>3</v>
      </c>
      <c r="Q18" s="2">
        <f t="shared" si="4"/>
        <v>1.3698630136986301E-2</v>
      </c>
      <c r="R18" s="9">
        <v>248</v>
      </c>
      <c r="S18" s="9">
        <v>2</v>
      </c>
      <c r="T18" s="2">
        <f t="shared" si="5"/>
        <v>8.0645161290322578E-3</v>
      </c>
      <c r="U18" s="9">
        <v>272</v>
      </c>
      <c r="V18" s="9">
        <v>8</v>
      </c>
      <c r="W18" s="2">
        <f t="shared" si="6"/>
        <v>2.9411764705882353E-2</v>
      </c>
      <c r="X18" s="9">
        <v>270</v>
      </c>
      <c r="Y18" s="9">
        <v>7</v>
      </c>
      <c r="Z18" s="2">
        <f t="shared" si="7"/>
        <v>2.5925925925925925E-2</v>
      </c>
      <c r="AA18" s="9">
        <v>256</v>
      </c>
      <c r="AB18" s="9">
        <v>7</v>
      </c>
      <c r="AC18" s="2">
        <f t="shared" si="8"/>
        <v>2.734375E-2</v>
      </c>
      <c r="AD18" s="9">
        <v>259</v>
      </c>
      <c r="AE18" s="9">
        <v>5</v>
      </c>
      <c r="AF18" s="2">
        <f t="shared" si="9"/>
        <v>1.9305019305019305E-2</v>
      </c>
      <c r="AG18" s="12">
        <f t="shared" si="10"/>
        <v>259</v>
      </c>
      <c r="AH18" s="3">
        <f t="shared" si="11"/>
        <v>51</v>
      </c>
      <c r="AI18" s="3">
        <f t="shared" si="12"/>
        <v>5</v>
      </c>
      <c r="AJ18" s="4">
        <f t="shared" si="13"/>
        <v>2.387977233518036E-2</v>
      </c>
      <c r="AK18" s="3" t="str">
        <f t="shared" si="14"/>
        <v>مشبع</v>
      </c>
    </row>
    <row r="19" spans="1:37" x14ac:dyDescent="0.25">
      <c r="A19" s="20"/>
      <c r="B19" s="9" t="s">
        <v>40</v>
      </c>
      <c r="C19" s="9">
        <v>197</v>
      </c>
      <c r="D19" s="9">
        <v>1</v>
      </c>
      <c r="E19" s="2">
        <f t="shared" si="0"/>
        <v>5.076142131979695E-3</v>
      </c>
      <c r="F19" s="9">
        <v>190</v>
      </c>
      <c r="G19" s="9">
        <v>8</v>
      </c>
      <c r="H19" s="2">
        <f t="shared" si="1"/>
        <v>4.2105263157894736E-2</v>
      </c>
      <c r="I19" s="9">
        <v>187</v>
      </c>
      <c r="J19" s="9">
        <v>7</v>
      </c>
      <c r="K19" s="2">
        <f t="shared" si="2"/>
        <v>3.7433155080213901E-2</v>
      </c>
      <c r="L19" s="9">
        <v>177</v>
      </c>
      <c r="M19" s="9">
        <v>7</v>
      </c>
      <c r="N19" s="2">
        <f t="shared" si="3"/>
        <v>3.954802259887006E-2</v>
      </c>
      <c r="O19" s="9">
        <v>176</v>
      </c>
      <c r="P19" s="9">
        <v>0</v>
      </c>
      <c r="Q19" s="2">
        <f t="shared" si="4"/>
        <v>0</v>
      </c>
      <c r="R19" s="9">
        <v>203</v>
      </c>
      <c r="S19" s="9">
        <v>0</v>
      </c>
      <c r="T19" s="2">
        <f t="shared" si="5"/>
        <v>0</v>
      </c>
      <c r="U19" s="9">
        <v>221</v>
      </c>
      <c r="V19" s="9">
        <v>5</v>
      </c>
      <c r="W19" s="2">
        <f t="shared" si="6"/>
        <v>2.2624434389140271E-2</v>
      </c>
      <c r="X19" s="9">
        <v>223</v>
      </c>
      <c r="Y19" s="9">
        <v>1</v>
      </c>
      <c r="Z19" s="2">
        <f t="shared" si="7"/>
        <v>4.4843049327354259E-3</v>
      </c>
      <c r="AA19" s="9">
        <v>222</v>
      </c>
      <c r="AB19" s="9">
        <v>11</v>
      </c>
      <c r="AC19" s="2">
        <f t="shared" si="8"/>
        <v>4.954954954954955E-2</v>
      </c>
      <c r="AD19" s="9">
        <v>239</v>
      </c>
      <c r="AE19" s="9">
        <v>0</v>
      </c>
      <c r="AF19" s="2">
        <f t="shared" si="9"/>
        <v>0</v>
      </c>
      <c r="AG19" s="12">
        <f t="shared" si="10"/>
        <v>239</v>
      </c>
      <c r="AH19" s="3">
        <f t="shared" si="11"/>
        <v>40</v>
      </c>
      <c r="AI19" s="3">
        <f t="shared" si="12"/>
        <v>4</v>
      </c>
      <c r="AJ19" s="4">
        <f t="shared" si="13"/>
        <v>2.0082087184038359E-2</v>
      </c>
      <c r="AK19" s="3" t="str">
        <f t="shared" si="14"/>
        <v>مشبع</v>
      </c>
    </row>
    <row r="20" spans="1:37" x14ac:dyDescent="0.25">
      <c r="A20" s="20"/>
      <c r="B20" s="9" t="s">
        <v>41</v>
      </c>
      <c r="C20" s="9">
        <v>7</v>
      </c>
      <c r="D20" s="9">
        <v>0</v>
      </c>
      <c r="E20" s="2">
        <f t="shared" si="0"/>
        <v>0</v>
      </c>
      <c r="F20" s="9">
        <v>10</v>
      </c>
      <c r="G20" s="9">
        <v>0</v>
      </c>
      <c r="H20" s="2">
        <f t="shared" si="1"/>
        <v>0</v>
      </c>
      <c r="I20" s="9">
        <v>17</v>
      </c>
      <c r="J20" s="9">
        <v>0</v>
      </c>
      <c r="K20" s="2">
        <f t="shared" si="2"/>
        <v>0</v>
      </c>
      <c r="L20" s="9">
        <v>24</v>
      </c>
      <c r="M20" s="9">
        <v>0</v>
      </c>
      <c r="N20" s="2">
        <f t="shared" si="3"/>
        <v>0</v>
      </c>
      <c r="O20" s="9">
        <v>24</v>
      </c>
      <c r="P20" s="9">
        <v>0</v>
      </c>
      <c r="Q20" s="2">
        <f t="shared" si="4"/>
        <v>0</v>
      </c>
      <c r="R20" s="9">
        <v>24</v>
      </c>
      <c r="S20" s="9">
        <v>1</v>
      </c>
      <c r="T20" s="2">
        <f t="shared" si="5"/>
        <v>4.1666666666666664E-2</v>
      </c>
      <c r="U20" s="9">
        <v>24</v>
      </c>
      <c r="V20" s="9">
        <v>0</v>
      </c>
      <c r="W20" s="2">
        <f t="shared" si="6"/>
        <v>0</v>
      </c>
      <c r="X20" s="9">
        <v>25</v>
      </c>
      <c r="Y20" s="9">
        <v>0</v>
      </c>
      <c r="Z20" s="2">
        <f t="shared" si="7"/>
        <v>0</v>
      </c>
      <c r="AA20" s="9">
        <v>30</v>
      </c>
      <c r="AB20" s="9">
        <v>0</v>
      </c>
      <c r="AC20" s="2">
        <f t="shared" si="8"/>
        <v>0</v>
      </c>
      <c r="AD20" s="9">
        <v>34</v>
      </c>
      <c r="AE20" s="9">
        <v>0</v>
      </c>
      <c r="AF20" s="2">
        <f t="shared" si="9"/>
        <v>0</v>
      </c>
      <c r="AG20" s="12">
        <f t="shared" si="10"/>
        <v>34</v>
      </c>
      <c r="AH20" s="3">
        <f t="shared" si="11"/>
        <v>1</v>
      </c>
      <c r="AI20" s="3">
        <f t="shared" si="12"/>
        <v>0</v>
      </c>
      <c r="AJ20" s="4">
        <f t="shared" si="13"/>
        <v>4.1666666666666666E-3</v>
      </c>
      <c r="AK20" s="3" t="str">
        <f t="shared" si="14"/>
        <v>راكد</v>
      </c>
    </row>
    <row r="21" spans="1:37" x14ac:dyDescent="0.25">
      <c r="A21" s="20"/>
      <c r="B21" s="9" t="s">
        <v>42</v>
      </c>
      <c r="C21" s="9">
        <v>31</v>
      </c>
      <c r="D21" s="9">
        <v>0</v>
      </c>
      <c r="E21" s="2">
        <f t="shared" si="0"/>
        <v>0</v>
      </c>
      <c r="F21" s="9">
        <v>53</v>
      </c>
      <c r="G21" s="9">
        <v>0</v>
      </c>
      <c r="H21" s="2">
        <f t="shared" si="1"/>
        <v>0</v>
      </c>
      <c r="I21" s="9">
        <v>75</v>
      </c>
      <c r="J21" s="9">
        <v>1</v>
      </c>
      <c r="K21" s="2">
        <f t="shared" si="2"/>
        <v>1.3333333333333334E-2</v>
      </c>
      <c r="L21" s="9">
        <v>102</v>
      </c>
      <c r="M21" s="9">
        <v>1</v>
      </c>
      <c r="N21" s="2">
        <f t="shared" si="3"/>
        <v>9.8039215686274508E-3</v>
      </c>
      <c r="O21" s="9">
        <v>131</v>
      </c>
      <c r="P21" s="9">
        <v>1</v>
      </c>
      <c r="Q21" s="2">
        <f t="shared" si="4"/>
        <v>7.6335877862595417E-3</v>
      </c>
      <c r="R21" s="9">
        <v>177</v>
      </c>
      <c r="S21" s="9">
        <v>0</v>
      </c>
      <c r="T21" s="2">
        <f t="shared" si="5"/>
        <v>0</v>
      </c>
      <c r="U21" s="9">
        <v>210</v>
      </c>
      <c r="V21" s="9">
        <v>2</v>
      </c>
      <c r="W21" s="2">
        <f t="shared" si="6"/>
        <v>9.5238095238095247E-3</v>
      </c>
      <c r="X21" s="9">
        <v>230</v>
      </c>
      <c r="Y21" s="9">
        <v>2</v>
      </c>
      <c r="Z21" s="2">
        <f t="shared" si="7"/>
        <v>8.6956521739130436E-3</v>
      </c>
      <c r="AA21" s="9">
        <v>233</v>
      </c>
      <c r="AB21" s="9">
        <v>3</v>
      </c>
      <c r="AC21" s="2">
        <f t="shared" si="8"/>
        <v>1.2875536480686695E-2</v>
      </c>
      <c r="AD21" s="9">
        <v>253</v>
      </c>
      <c r="AE21" s="9">
        <v>0</v>
      </c>
      <c r="AF21" s="2">
        <f t="shared" si="9"/>
        <v>0</v>
      </c>
      <c r="AG21" s="12">
        <f t="shared" si="10"/>
        <v>253</v>
      </c>
      <c r="AH21" s="3">
        <f t="shared" si="11"/>
        <v>10</v>
      </c>
      <c r="AI21" s="3">
        <f t="shared" si="12"/>
        <v>1</v>
      </c>
      <c r="AJ21" s="4">
        <f t="shared" si="13"/>
        <v>6.1865840866629591E-3</v>
      </c>
      <c r="AK21" s="3" t="str">
        <f t="shared" si="14"/>
        <v>راكد</v>
      </c>
    </row>
    <row r="22" spans="1:37" x14ac:dyDescent="0.25">
      <c r="A22" s="20"/>
      <c r="B22" s="9" t="s">
        <v>43</v>
      </c>
      <c r="C22" s="9">
        <v>15</v>
      </c>
      <c r="D22" s="9">
        <v>1</v>
      </c>
      <c r="E22" s="2">
        <f t="shared" si="0"/>
        <v>6.6666666666666666E-2</v>
      </c>
      <c r="F22" s="9">
        <v>17</v>
      </c>
      <c r="G22" s="9">
        <v>1</v>
      </c>
      <c r="H22" s="2">
        <f t="shared" si="1"/>
        <v>5.8823529411764705E-2</v>
      </c>
      <c r="I22" s="9">
        <v>31</v>
      </c>
      <c r="J22" s="9">
        <v>0</v>
      </c>
      <c r="K22" s="2">
        <f t="shared" si="2"/>
        <v>0</v>
      </c>
      <c r="L22" s="9">
        <v>38</v>
      </c>
      <c r="M22" s="9">
        <v>0</v>
      </c>
      <c r="N22" s="2">
        <f t="shared" si="3"/>
        <v>0</v>
      </c>
      <c r="O22" s="9">
        <v>36</v>
      </c>
      <c r="P22" s="9">
        <v>2</v>
      </c>
      <c r="Q22" s="2">
        <f t="shared" si="4"/>
        <v>5.5555555555555552E-2</v>
      </c>
      <c r="R22" s="9">
        <v>42</v>
      </c>
      <c r="S22" s="9">
        <v>1</v>
      </c>
      <c r="T22" s="2">
        <f t="shared" si="5"/>
        <v>2.3809523809523808E-2</v>
      </c>
      <c r="U22" s="9">
        <v>43</v>
      </c>
      <c r="V22" s="9">
        <v>1</v>
      </c>
      <c r="W22" s="2">
        <f t="shared" si="6"/>
        <v>2.3255813953488372E-2</v>
      </c>
      <c r="X22" s="9">
        <v>44</v>
      </c>
      <c r="Y22" s="9">
        <v>2</v>
      </c>
      <c r="Z22" s="2">
        <f t="shared" si="7"/>
        <v>4.5454545454545456E-2</v>
      </c>
      <c r="AA22" s="9">
        <v>51</v>
      </c>
      <c r="AB22" s="9">
        <v>1</v>
      </c>
      <c r="AC22" s="2">
        <f t="shared" si="8"/>
        <v>1.9607843137254902E-2</v>
      </c>
      <c r="AD22" s="9">
        <v>60</v>
      </c>
      <c r="AE22" s="9">
        <v>0</v>
      </c>
      <c r="AF22" s="2">
        <f t="shared" si="9"/>
        <v>0</v>
      </c>
      <c r="AG22" s="12">
        <f t="shared" si="10"/>
        <v>60</v>
      </c>
      <c r="AH22" s="3">
        <f t="shared" si="11"/>
        <v>9</v>
      </c>
      <c r="AI22" s="3">
        <f t="shared" si="12"/>
        <v>1</v>
      </c>
      <c r="AJ22" s="4">
        <f t="shared" si="13"/>
        <v>2.9317347798879945E-2</v>
      </c>
      <c r="AK22" s="3" t="str">
        <f t="shared" si="14"/>
        <v>مشبع</v>
      </c>
    </row>
    <row r="23" spans="1:37" x14ac:dyDescent="0.25">
      <c r="A23" s="20"/>
      <c r="B23" s="9" t="s">
        <v>44</v>
      </c>
      <c r="C23" s="9">
        <v>39</v>
      </c>
      <c r="D23" s="9">
        <v>1</v>
      </c>
      <c r="E23" s="2">
        <f t="shared" si="0"/>
        <v>2.564102564102564E-2</v>
      </c>
      <c r="F23" s="9">
        <v>38</v>
      </c>
      <c r="G23" s="9">
        <v>1</v>
      </c>
      <c r="H23" s="2">
        <f t="shared" si="1"/>
        <v>2.6315789473684209E-2</v>
      </c>
      <c r="I23" s="9">
        <v>36</v>
      </c>
      <c r="J23" s="9">
        <v>0</v>
      </c>
      <c r="K23" s="2">
        <f t="shared" si="2"/>
        <v>0</v>
      </c>
      <c r="L23" s="9">
        <v>42</v>
      </c>
      <c r="M23" s="9">
        <v>0</v>
      </c>
      <c r="N23" s="2">
        <f t="shared" si="3"/>
        <v>0</v>
      </c>
      <c r="O23" s="9">
        <v>42</v>
      </c>
      <c r="P23" s="9">
        <v>0</v>
      </c>
      <c r="Q23" s="2">
        <f t="shared" si="4"/>
        <v>0</v>
      </c>
      <c r="R23" s="9">
        <v>44</v>
      </c>
      <c r="S23" s="9">
        <v>0</v>
      </c>
      <c r="T23" s="2">
        <f t="shared" si="5"/>
        <v>0</v>
      </c>
      <c r="U23" s="9">
        <v>45</v>
      </c>
      <c r="V23" s="9">
        <v>0</v>
      </c>
      <c r="W23" s="2">
        <f t="shared" si="6"/>
        <v>0</v>
      </c>
      <c r="X23" s="9">
        <v>48</v>
      </c>
      <c r="Y23" s="9">
        <v>0</v>
      </c>
      <c r="Z23" s="2">
        <f t="shared" si="7"/>
        <v>0</v>
      </c>
      <c r="AA23" s="9">
        <v>49</v>
      </c>
      <c r="AB23" s="9">
        <v>0</v>
      </c>
      <c r="AC23" s="2">
        <f t="shared" si="8"/>
        <v>0</v>
      </c>
      <c r="AD23" s="9">
        <v>52</v>
      </c>
      <c r="AE23" s="9">
        <v>0</v>
      </c>
      <c r="AF23" s="2">
        <f t="shared" si="9"/>
        <v>0</v>
      </c>
      <c r="AG23" s="12">
        <f t="shared" si="10"/>
        <v>52</v>
      </c>
      <c r="AH23" s="3">
        <f t="shared" si="11"/>
        <v>2</v>
      </c>
      <c r="AI23" s="3">
        <f t="shared" si="12"/>
        <v>0</v>
      </c>
      <c r="AJ23" s="4">
        <f t="shared" si="13"/>
        <v>5.1956815114709851E-3</v>
      </c>
      <c r="AK23" s="3" t="str">
        <f t="shared" si="14"/>
        <v>راكد</v>
      </c>
    </row>
    <row r="24" spans="1:37" x14ac:dyDescent="0.25">
      <c r="A24" s="20"/>
      <c r="B24" s="9" t="s">
        <v>140</v>
      </c>
      <c r="C24" s="9">
        <v>0</v>
      </c>
      <c r="D24" s="9">
        <v>0</v>
      </c>
      <c r="E24" s="2" t="e">
        <f t="shared" si="0"/>
        <v>#DIV/0!</v>
      </c>
      <c r="F24" s="9">
        <v>0</v>
      </c>
      <c r="G24" s="9">
        <v>0</v>
      </c>
      <c r="H24" s="2" t="e">
        <f t="shared" si="1"/>
        <v>#DIV/0!</v>
      </c>
      <c r="I24" s="9">
        <v>0</v>
      </c>
      <c r="J24" s="9">
        <v>0</v>
      </c>
      <c r="K24" s="2" t="e">
        <f t="shared" si="2"/>
        <v>#DIV/0!</v>
      </c>
      <c r="L24" s="9">
        <v>0</v>
      </c>
      <c r="M24" s="9">
        <v>0</v>
      </c>
      <c r="N24" s="2" t="e">
        <f t="shared" si="3"/>
        <v>#DIV/0!</v>
      </c>
      <c r="O24" s="9">
        <v>0</v>
      </c>
      <c r="P24" s="9">
        <v>0</v>
      </c>
      <c r="Q24" s="2" t="e">
        <f t="shared" si="4"/>
        <v>#DIV/0!</v>
      </c>
      <c r="R24" s="9">
        <v>0</v>
      </c>
      <c r="S24" s="9">
        <v>0</v>
      </c>
      <c r="T24" s="2" t="e">
        <f t="shared" si="5"/>
        <v>#DIV/0!</v>
      </c>
      <c r="U24" s="9">
        <v>0</v>
      </c>
      <c r="V24" s="9">
        <v>0</v>
      </c>
      <c r="W24" s="2" t="e">
        <f t="shared" si="6"/>
        <v>#DIV/0!</v>
      </c>
      <c r="X24" s="9">
        <v>0</v>
      </c>
      <c r="Y24" s="9">
        <v>0</v>
      </c>
      <c r="Z24" s="2" t="e">
        <f t="shared" si="7"/>
        <v>#DIV/0!</v>
      </c>
      <c r="AA24" s="9">
        <v>0</v>
      </c>
      <c r="AB24" s="9">
        <v>0</v>
      </c>
      <c r="AC24" s="2" t="e">
        <f t="shared" si="8"/>
        <v>#DIV/0!</v>
      </c>
      <c r="AD24" s="9">
        <v>1</v>
      </c>
      <c r="AE24" s="9">
        <v>0</v>
      </c>
      <c r="AF24" s="2">
        <f t="shared" si="9"/>
        <v>0</v>
      </c>
      <c r="AG24" s="12">
        <f t="shared" si="10"/>
        <v>1</v>
      </c>
      <c r="AH24" s="3">
        <f t="shared" si="11"/>
        <v>0</v>
      </c>
      <c r="AI24" s="3">
        <f t="shared" si="12"/>
        <v>0</v>
      </c>
      <c r="AJ24" s="4">
        <f>AVERAGE(AF24)</f>
        <v>0</v>
      </c>
      <c r="AK24" s="3" t="str">
        <f t="shared" si="14"/>
        <v>راكد</v>
      </c>
    </row>
    <row r="25" spans="1:37" x14ac:dyDescent="0.25">
      <c r="A25" s="20"/>
      <c r="B25" s="9" t="s">
        <v>45</v>
      </c>
      <c r="C25" s="9">
        <v>22</v>
      </c>
      <c r="D25" s="9">
        <v>0</v>
      </c>
      <c r="E25" s="2">
        <f t="shared" si="0"/>
        <v>0</v>
      </c>
      <c r="F25" s="9">
        <v>28</v>
      </c>
      <c r="G25" s="9">
        <v>1</v>
      </c>
      <c r="H25" s="2">
        <f t="shared" si="1"/>
        <v>3.5714285714285712E-2</v>
      </c>
      <c r="I25" s="9">
        <v>34</v>
      </c>
      <c r="J25" s="9">
        <v>1</v>
      </c>
      <c r="K25" s="2">
        <f t="shared" si="2"/>
        <v>2.9411764705882353E-2</v>
      </c>
      <c r="L25" s="9">
        <v>40</v>
      </c>
      <c r="M25" s="9">
        <v>1</v>
      </c>
      <c r="N25" s="2">
        <f t="shared" si="3"/>
        <v>2.5000000000000001E-2</v>
      </c>
      <c r="O25" s="9">
        <v>41</v>
      </c>
      <c r="P25" s="9">
        <v>1</v>
      </c>
      <c r="Q25" s="2">
        <f t="shared" si="4"/>
        <v>2.4390243902439025E-2</v>
      </c>
      <c r="R25" s="9">
        <v>42</v>
      </c>
      <c r="S25" s="9">
        <v>0</v>
      </c>
      <c r="T25" s="2">
        <f t="shared" si="5"/>
        <v>0</v>
      </c>
      <c r="U25" s="9">
        <v>44</v>
      </c>
      <c r="V25" s="9">
        <v>0</v>
      </c>
      <c r="W25" s="2">
        <f t="shared" si="6"/>
        <v>0</v>
      </c>
      <c r="X25" s="9">
        <v>47</v>
      </c>
      <c r="Y25" s="9">
        <v>1</v>
      </c>
      <c r="Z25" s="2">
        <f t="shared" si="7"/>
        <v>2.1276595744680851E-2</v>
      </c>
      <c r="AA25" s="9">
        <v>44</v>
      </c>
      <c r="AB25" s="9">
        <v>0</v>
      </c>
      <c r="AC25" s="2">
        <f t="shared" si="8"/>
        <v>0</v>
      </c>
      <c r="AD25" s="9">
        <v>47</v>
      </c>
      <c r="AE25" s="9">
        <v>1</v>
      </c>
      <c r="AF25" s="2">
        <f t="shared" si="9"/>
        <v>2.1276595744680851E-2</v>
      </c>
      <c r="AG25" s="12">
        <f t="shared" si="10"/>
        <v>47</v>
      </c>
      <c r="AH25" s="3">
        <f t="shared" si="11"/>
        <v>6</v>
      </c>
      <c r="AI25" s="3">
        <f t="shared" si="12"/>
        <v>1</v>
      </c>
      <c r="AJ25" s="4">
        <f t="shared" si="13"/>
        <v>1.5706948581196877E-2</v>
      </c>
      <c r="AK25" s="10" t="s">
        <v>162</v>
      </c>
    </row>
    <row r="26" spans="1:37" x14ac:dyDescent="0.25">
      <c r="A26" s="18"/>
      <c r="B26" s="9" t="s">
        <v>46</v>
      </c>
      <c r="C26" s="9">
        <v>3</v>
      </c>
      <c r="D26" s="9">
        <v>0</v>
      </c>
      <c r="E26" s="2">
        <f t="shared" si="0"/>
        <v>0</v>
      </c>
      <c r="F26" s="9">
        <v>4</v>
      </c>
      <c r="G26" s="9">
        <v>0</v>
      </c>
      <c r="H26" s="2">
        <f t="shared" si="1"/>
        <v>0</v>
      </c>
      <c r="I26" s="9">
        <v>8</v>
      </c>
      <c r="J26" s="9">
        <v>1</v>
      </c>
      <c r="K26" s="2">
        <f t="shared" si="2"/>
        <v>0.125</v>
      </c>
      <c r="L26" s="9">
        <v>9</v>
      </c>
      <c r="M26" s="9">
        <v>0</v>
      </c>
      <c r="N26" s="2">
        <f t="shared" si="3"/>
        <v>0</v>
      </c>
      <c r="O26" s="9">
        <v>7</v>
      </c>
      <c r="P26" s="9">
        <v>5</v>
      </c>
      <c r="Q26" s="2">
        <f t="shared" si="4"/>
        <v>0.7142857142857143</v>
      </c>
      <c r="R26" s="9">
        <v>12</v>
      </c>
      <c r="S26" s="9">
        <v>0</v>
      </c>
      <c r="T26" s="2">
        <f t="shared" si="5"/>
        <v>0</v>
      </c>
      <c r="U26" s="9">
        <v>13</v>
      </c>
      <c r="V26" s="9">
        <v>0</v>
      </c>
      <c r="W26" s="2">
        <f t="shared" si="6"/>
        <v>0</v>
      </c>
      <c r="X26" s="9">
        <v>15</v>
      </c>
      <c r="Y26" s="9">
        <v>0</v>
      </c>
      <c r="Z26" s="2">
        <f t="shared" si="7"/>
        <v>0</v>
      </c>
      <c r="AA26" s="9">
        <v>16</v>
      </c>
      <c r="AB26" s="9">
        <v>0</v>
      </c>
      <c r="AC26" s="2">
        <f t="shared" si="8"/>
        <v>0</v>
      </c>
      <c r="AD26" s="9">
        <v>16</v>
      </c>
      <c r="AE26" s="9">
        <v>1</v>
      </c>
      <c r="AF26" s="2">
        <f t="shared" si="9"/>
        <v>6.25E-2</v>
      </c>
      <c r="AG26" s="12">
        <f t="shared" si="10"/>
        <v>16</v>
      </c>
      <c r="AH26" s="3">
        <f t="shared" si="11"/>
        <v>7</v>
      </c>
      <c r="AI26" s="3">
        <f t="shared" si="12"/>
        <v>1</v>
      </c>
      <c r="AJ26" s="4">
        <f t="shared" si="13"/>
        <v>9.0178571428571427E-2</v>
      </c>
      <c r="AK26" s="3" t="str">
        <f t="shared" si="14"/>
        <v>مشبع</v>
      </c>
    </row>
    <row r="27" spans="1:37" x14ac:dyDescent="0.25">
      <c r="A27" s="18"/>
      <c r="B27" s="9" t="s">
        <v>141</v>
      </c>
      <c r="C27" s="9">
        <v>0</v>
      </c>
      <c r="D27" s="9">
        <v>0</v>
      </c>
      <c r="E27" s="2" t="e">
        <f t="shared" si="0"/>
        <v>#DIV/0!</v>
      </c>
      <c r="F27" s="9">
        <v>0</v>
      </c>
      <c r="G27" s="9">
        <v>0</v>
      </c>
      <c r="H27" s="2" t="e">
        <f t="shared" si="1"/>
        <v>#DIV/0!</v>
      </c>
      <c r="I27" s="9">
        <v>1</v>
      </c>
      <c r="J27" s="9">
        <v>0</v>
      </c>
      <c r="K27" s="2">
        <f t="shared" si="2"/>
        <v>0</v>
      </c>
      <c r="L27" s="9">
        <v>1</v>
      </c>
      <c r="M27" s="9">
        <v>0</v>
      </c>
      <c r="N27" s="2">
        <f t="shared" si="3"/>
        <v>0</v>
      </c>
      <c r="O27" s="9">
        <v>2</v>
      </c>
      <c r="P27" s="9">
        <v>0</v>
      </c>
      <c r="Q27" s="2">
        <f t="shared" si="4"/>
        <v>0</v>
      </c>
      <c r="R27" s="9">
        <v>3</v>
      </c>
      <c r="S27" s="9">
        <v>1</v>
      </c>
      <c r="T27" s="2">
        <f t="shared" si="5"/>
        <v>0.33333333333333331</v>
      </c>
      <c r="U27" s="9">
        <v>3</v>
      </c>
      <c r="V27" s="9">
        <v>0</v>
      </c>
      <c r="W27" s="2">
        <f t="shared" si="6"/>
        <v>0</v>
      </c>
      <c r="X27" s="9">
        <v>5</v>
      </c>
      <c r="Y27" s="9">
        <v>0</v>
      </c>
      <c r="Z27" s="2">
        <f t="shared" si="7"/>
        <v>0</v>
      </c>
      <c r="AA27" s="9">
        <v>6</v>
      </c>
      <c r="AB27" s="9">
        <v>0</v>
      </c>
      <c r="AC27" s="2">
        <f t="shared" si="8"/>
        <v>0</v>
      </c>
      <c r="AD27" s="9">
        <v>6</v>
      </c>
      <c r="AE27" s="9">
        <v>0</v>
      </c>
      <c r="AF27" s="2">
        <f t="shared" si="9"/>
        <v>0</v>
      </c>
      <c r="AG27" s="12">
        <f t="shared" si="10"/>
        <v>6</v>
      </c>
      <c r="AH27" s="3">
        <f t="shared" si="11"/>
        <v>1</v>
      </c>
      <c r="AI27" s="3">
        <f t="shared" si="12"/>
        <v>0</v>
      </c>
      <c r="AJ27" s="4">
        <f>AVERAGE(AF27,AC27,Z27,W27,T27,Q27,N27,K27)</f>
        <v>4.1666666666666664E-2</v>
      </c>
      <c r="AK27" s="3" t="str">
        <f t="shared" si="14"/>
        <v>مشبع</v>
      </c>
    </row>
    <row r="28" spans="1:37" x14ac:dyDescent="0.25">
      <c r="A28" s="18"/>
      <c r="B28" s="9" t="s">
        <v>47</v>
      </c>
      <c r="C28" s="9">
        <v>0</v>
      </c>
      <c r="D28" s="9">
        <v>0</v>
      </c>
      <c r="E28" s="2" t="e">
        <f t="shared" si="0"/>
        <v>#DIV/0!</v>
      </c>
      <c r="F28" s="9">
        <v>0</v>
      </c>
      <c r="G28" s="9">
        <v>0</v>
      </c>
      <c r="H28" s="2" t="e">
        <f t="shared" si="1"/>
        <v>#DIV/0!</v>
      </c>
      <c r="I28" s="9">
        <v>0</v>
      </c>
      <c r="J28" s="9">
        <v>0</v>
      </c>
      <c r="K28" s="2" t="e">
        <f t="shared" si="2"/>
        <v>#DIV/0!</v>
      </c>
      <c r="L28" s="9">
        <v>2</v>
      </c>
      <c r="M28" s="9">
        <v>0</v>
      </c>
      <c r="N28" s="2">
        <f t="shared" si="3"/>
        <v>0</v>
      </c>
      <c r="O28" s="9">
        <v>6</v>
      </c>
      <c r="P28" s="9">
        <v>0</v>
      </c>
      <c r="Q28" s="2">
        <f t="shared" si="4"/>
        <v>0</v>
      </c>
      <c r="R28" s="9">
        <v>8</v>
      </c>
      <c r="S28" s="9">
        <v>0</v>
      </c>
      <c r="T28" s="2">
        <f t="shared" si="5"/>
        <v>0</v>
      </c>
      <c r="U28" s="9">
        <v>7</v>
      </c>
      <c r="V28" s="9">
        <v>0</v>
      </c>
      <c r="W28" s="2">
        <f t="shared" si="6"/>
        <v>0</v>
      </c>
      <c r="X28" s="9">
        <v>10</v>
      </c>
      <c r="Y28" s="9">
        <v>0</v>
      </c>
      <c r="Z28" s="2">
        <f t="shared" si="7"/>
        <v>0</v>
      </c>
      <c r="AA28" s="9">
        <v>10</v>
      </c>
      <c r="AB28" s="9">
        <v>0</v>
      </c>
      <c r="AC28" s="2">
        <f t="shared" si="8"/>
        <v>0</v>
      </c>
      <c r="AD28" s="9">
        <v>7</v>
      </c>
      <c r="AE28" s="9">
        <v>0</v>
      </c>
      <c r="AF28" s="2">
        <f t="shared" si="9"/>
        <v>0</v>
      </c>
      <c r="AG28" s="12">
        <f t="shared" si="10"/>
        <v>7</v>
      </c>
      <c r="AH28" s="3">
        <f t="shared" si="11"/>
        <v>0</v>
      </c>
      <c r="AI28" s="3">
        <f t="shared" si="12"/>
        <v>0</v>
      </c>
      <c r="AJ28" s="4">
        <f>AVERAGE(AF28,AC28,Z28,W28,T28,Q28,N28)</f>
        <v>0</v>
      </c>
      <c r="AK28" s="3" t="str">
        <f t="shared" si="14"/>
        <v>راكد</v>
      </c>
    </row>
    <row r="29" spans="1:37" x14ac:dyDescent="0.25">
      <c r="A29" s="18"/>
      <c r="B29" s="9" t="s">
        <v>49</v>
      </c>
      <c r="C29" s="9">
        <v>5</v>
      </c>
      <c r="D29" s="9">
        <v>0</v>
      </c>
      <c r="E29" s="2">
        <f t="shared" si="0"/>
        <v>0</v>
      </c>
      <c r="F29" s="9">
        <v>7</v>
      </c>
      <c r="G29" s="9">
        <v>0</v>
      </c>
      <c r="H29" s="2">
        <f t="shared" si="1"/>
        <v>0</v>
      </c>
      <c r="I29" s="9">
        <v>12</v>
      </c>
      <c r="J29" s="9">
        <v>0</v>
      </c>
      <c r="K29" s="2">
        <f t="shared" si="2"/>
        <v>0</v>
      </c>
      <c r="L29" s="9">
        <v>15</v>
      </c>
      <c r="M29" s="9">
        <v>0</v>
      </c>
      <c r="N29" s="2">
        <f t="shared" si="3"/>
        <v>0</v>
      </c>
      <c r="O29" s="9">
        <v>16</v>
      </c>
      <c r="P29" s="9">
        <v>1</v>
      </c>
      <c r="Q29" s="2">
        <f t="shared" si="4"/>
        <v>6.25E-2</v>
      </c>
      <c r="R29" s="9">
        <v>16</v>
      </c>
      <c r="S29" s="9">
        <v>0</v>
      </c>
      <c r="T29" s="2">
        <f t="shared" si="5"/>
        <v>0</v>
      </c>
      <c r="U29" s="9">
        <v>16</v>
      </c>
      <c r="V29" s="9">
        <v>0</v>
      </c>
      <c r="W29" s="2">
        <f t="shared" si="6"/>
        <v>0</v>
      </c>
      <c r="X29" s="9">
        <v>16</v>
      </c>
      <c r="Y29" s="9">
        <v>0</v>
      </c>
      <c r="Z29" s="2">
        <f t="shared" si="7"/>
        <v>0</v>
      </c>
      <c r="AA29" s="9">
        <v>20</v>
      </c>
      <c r="AB29" s="9">
        <v>0</v>
      </c>
      <c r="AC29" s="2">
        <f t="shared" si="8"/>
        <v>0</v>
      </c>
      <c r="AD29" s="9">
        <v>21</v>
      </c>
      <c r="AE29" s="9">
        <v>0</v>
      </c>
      <c r="AF29" s="2">
        <f t="shared" si="9"/>
        <v>0</v>
      </c>
      <c r="AG29" s="12">
        <f t="shared" si="10"/>
        <v>21</v>
      </c>
      <c r="AH29" s="3">
        <f t="shared" si="11"/>
        <v>1</v>
      </c>
      <c r="AI29" s="3">
        <f t="shared" si="12"/>
        <v>0</v>
      </c>
      <c r="AJ29" s="4">
        <f t="shared" si="13"/>
        <v>6.2500000000000003E-3</v>
      </c>
      <c r="AK29" s="3" t="str">
        <f t="shared" si="14"/>
        <v>راكد</v>
      </c>
    </row>
    <row r="30" spans="1:37" x14ac:dyDescent="0.25">
      <c r="A30" s="18"/>
      <c r="B30" s="9" t="s">
        <v>50</v>
      </c>
      <c r="C30" s="9">
        <v>15</v>
      </c>
      <c r="D30" s="9">
        <v>31</v>
      </c>
      <c r="E30" s="2">
        <f t="shared" si="0"/>
        <v>2.0666666666666669</v>
      </c>
      <c r="F30" s="9">
        <v>0</v>
      </c>
      <c r="G30" s="9">
        <v>31</v>
      </c>
      <c r="H30" s="2" t="e">
        <f t="shared" si="1"/>
        <v>#DIV/0!</v>
      </c>
      <c r="I30" s="9">
        <v>7</v>
      </c>
      <c r="J30" s="9">
        <v>22</v>
      </c>
      <c r="K30" s="2">
        <f t="shared" si="2"/>
        <v>3.1428571428571428</v>
      </c>
      <c r="L30" s="9">
        <v>39</v>
      </c>
      <c r="M30" s="9">
        <v>24</v>
      </c>
      <c r="N30" s="2">
        <f t="shared" si="3"/>
        <v>0.61538461538461542</v>
      </c>
      <c r="O30" s="9">
        <v>37</v>
      </c>
      <c r="P30" s="9">
        <v>16</v>
      </c>
      <c r="Q30" s="2">
        <f t="shared" si="4"/>
        <v>0.43243243243243246</v>
      </c>
      <c r="R30" s="9">
        <v>49</v>
      </c>
      <c r="S30" s="9">
        <v>14</v>
      </c>
      <c r="T30" s="2">
        <f t="shared" si="5"/>
        <v>0.2857142857142857</v>
      </c>
      <c r="U30" s="9">
        <v>74</v>
      </c>
      <c r="V30" s="9">
        <v>4</v>
      </c>
      <c r="W30" s="2">
        <f t="shared" si="6"/>
        <v>5.4054054054054057E-2</v>
      </c>
      <c r="X30" s="9">
        <v>106</v>
      </c>
      <c r="Y30" s="9">
        <v>12</v>
      </c>
      <c r="Z30" s="2">
        <f t="shared" si="7"/>
        <v>0.11320754716981132</v>
      </c>
      <c r="AA30" s="9">
        <v>124</v>
      </c>
      <c r="AB30" s="9">
        <v>15</v>
      </c>
      <c r="AC30" s="2">
        <f t="shared" si="8"/>
        <v>0.12096774193548387</v>
      </c>
      <c r="AD30" s="9">
        <v>136</v>
      </c>
      <c r="AE30" s="9">
        <v>19</v>
      </c>
      <c r="AF30" s="2">
        <f t="shared" si="9"/>
        <v>0.13970588235294118</v>
      </c>
      <c r="AG30" s="12">
        <f t="shared" si="10"/>
        <v>136</v>
      </c>
      <c r="AH30" s="3">
        <f t="shared" si="11"/>
        <v>188</v>
      </c>
      <c r="AI30" s="3">
        <f t="shared" si="12"/>
        <v>19</v>
      </c>
      <c r="AJ30" s="4">
        <f>AVERAGE(AF30,AC30,Z30,W30,T30,Q30,N30,K30,E30)</f>
        <v>0.7745544853963815</v>
      </c>
      <c r="AK30" s="3" t="str">
        <f t="shared" si="14"/>
        <v>مطلوب</v>
      </c>
    </row>
    <row r="31" spans="1:37" x14ac:dyDescent="0.25">
      <c r="A31" s="18"/>
      <c r="B31" s="9" t="s">
        <v>51</v>
      </c>
      <c r="C31" s="9">
        <v>1</v>
      </c>
      <c r="D31" s="9">
        <v>0</v>
      </c>
      <c r="E31" s="2">
        <f t="shared" si="0"/>
        <v>0</v>
      </c>
      <c r="F31" s="9">
        <v>1</v>
      </c>
      <c r="G31" s="9">
        <v>0</v>
      </c>
      <c r="H31" s="2">
        <f t="shared" si="1"/>
        <v>0</v>
      </c>
      <c r="I31" s="9">
        <v>2</v>
      </c>
      <c r="J31" s="9">
        <v>0</v>
      </c>
      <c r="K31" s="2">
        <f t="shared" si="2"/>
        <v>0</v>
      </c>
      <c r="L31" s="9">
        <v>3</v>
      </c>
      <c r="M31" s="9">
        <v>0</v>
      </c>
      <c r="N31" s="2">
        <f t="shared" si="3"/>
        <v>0</v>
      </c>
      <c r="O31" s="9">
        <v>5</v>
      </c>
      <c r="P31" s="9">
        <v>0</v>
      </c>
      <c r="Q31" s="2">
        <f t="shared" si="4"/>
        <v>0</v>
      </c>
      <c r="R31" s="9">
        <v>8</v>
      </c>
      <c r="S31" s="9">
        <v>2</v>
      </c>
      <c r="T31" s="2">
        <f t="shared" si="5"/>
        <v>0.25</v>
      </c>
      <c r="U31" s="9">
        <v>6</v>
      </c>
      <c r="V31" s="9">
        <v>0</v>
      </c>
      <c r="W31" s="2">
        <f t="shared" si="6"/>
        <v>0</v>
      </c>
      <c r="X31" s="9">
        <v>7</v>
      </c>
      <c r="Y31" s="9">
        <v>0</v>
      </c>
      <c r="Z31" s="2">
        <f t="shared" si="7"/>
        <v>0</v>
      </c>
      <c r="AA31" s="9">
        <v>7</v>
      </c>
      <c r="AB31" s="9">
        <v>0</v>
      </c>
      <c r="AC31" s="2">
        <f t="shared" si="8"/>
        <v>0</v>
      </c>
      <c r="AD31" s="9">
        <v>11</v>
      </c>
      <c r="AE31" s="9">
        <v>0</v>
      </c>
      <c r="AF31" s="2">
        <f t="shared" si="9"/>
        <v>0</v>
      </c>
      <c r="AG31" s="12">
        <f t="shared" si="10"/>
        <v>11</v>
      </c>
      <c r="AH31" s="3">
        <f t="shared" si="11"/>
        <v>2</v>
      </c>
      <c r="AI31" s="3">
        <f t="shared" si="12"/>
        <v>0</v>
      </c>
      <c r="AJ31" s="4">
        <f t="shared" si="13"/>
        <v>2.5000000000000001E-2</v>
      </c>
      <c r="AK31" s="3" t="str">
        <f t="shared" si="14"/>
        <v>مشبع</v>
      </c>
    </row>
    <row r="32" spans="1:37" x14ac:dyDescent="0.25">
      <c r="A32" s="18"/>
      <c r="B32" s="9" t="s">
        <v>52</v>
      </c>
      <c r="C32" s="9">
        <v>15</v>
      </c>
      <c r="D32" s="9">
        <v>1</v>
      </c>
      <c r="E32" s="2">
        <f t="shared" si="0"/>
        <v>6.6666666666666666E-2</v>
      </c>
      <c r="F32" s="9">
        <v>24</v>
      </c>
      <c r="G32" s="9">
        <v>6</v>
      </c>
      <c r="H32" s="2">
        <f t="shared" si="1"/>
        <v>0.25</v>
      </c>
      <c r="I32" s="9">
        <v>22</v>
      </c>
      <c r="J32" s="9">
        <v>0</v>
      </c>
      <c r="K32" s="2">
        <f t="shared" si="2"/>
        <v>0</v>
      </c>
      <c r="L32" s="9">
        <v>38</v>
      </c>
      <c r="M32" s="9">
        <v>0</v>
      </c>
      <c r="N32" s="2">
        <f t="shared" si="3"/>
        <v>0</v>
      </c>
      <c r="O32" s="9">
        <v>48</v>
      </c>
      <c r="P32" s="9">
        <v>4</v>
      </c>
      <c r="Q32" s="2">
        <f t="shared" si="4"/>
        <v>8.3333333333333329E-2</v>
      </c>
      <c r="R32" s="9">
        <v>46</v>
      </c>
      <c r="S32" s="9">
        <v>0</v>
      </c>
      <c r="T32" s="2">
        <f t="shared" si="5"/>
        <v>0</v>
      </c>
      <c r="U32" s="9">
        <v>71</v>
      </c>
      <c r="V32" s="9">
        <v>4</v>
      </c>
      <c r="W32" s="2">
        <f t="shared" si="6"/>
        <v>5.6338028169014086E-2</v>
      </c>
      <c r="X32" s="9">
        <v>89</v>
      </c>
      <c r="Y32" s="9">
        <v>2</v>
      </c>
      <c r="Z32" s="2">
        <f t="shared" si="7"/>
        <v>2.247191011235955E-2</v>
      </c>
      <c r="AA32" s="9">
        <v>118</v>
      </c>
      <c r="AB32" s="9">
        <v>1</v>
      </c>
      <c r="AC32" s="2">
        <f t="shared" si="8"/>
        <v>8.4745762711864406E-3</v>
      </c>
      <c r="AD32" s="9">
        <v>151</v>
      </c>
      <c r="AE32" s="9">
        <v>3</v>
      </c>
      <c r="AF32" s="2">
        <f t="shared" si="9"/>
        <v>1.9867549668874173E-2</v>
      </c>
      <c r="AG32" s="12">
        <f t="shared" si="10"/>
        <v>151</v>
      </c>
      <c r="AH32" s="3">
        <f t="shared" si="11"/>
        <v>21</v>
      </c>
      <c r="AI32" s="3">
        <f t="shared" si="12"/>
        <v>2</v>
      </c>
      <c r="AJ32" s="4">
        <f t="shared" si="13"/>
        <v>5.0715206422143423E-2</v>
      </c>
      <c r="AK32" s="3" t="str">
        <f t="shared" si="14"/>
        <v>مشبع</v>
      </c>
    </row>
    <row r="33" spans="1:37" x14ac:dyDescent="0.25">
      <c r="A33" s="18"/>
      <c r="B33" s="9" t="s">
        <v>53</v>
      </c>
      <c r="C33" s="9">
        <v>0</v>
      </c>
      <c r="D33" s="9">
        <v>3</v>
      </c>
      <c r="E33" s="2" t="e">
        <f t="shared" si="0"/>
        <v>#DIV/0!</v>
      </c>
      <c r="F33" s="9">
        <v>0</v>
      </c>
      <c r="G33" s="9">
        <v>2</v>
      </c>
      <c r="H33" s="2" t="e">
        <f t="shared" si="1"/>
        <v>#DIV/0!</v>
      </c>
      <c r="I33" s="9">
        <v>1</v>
      </c>
      <c r="J33" s="9">
        <v>4</v>
      </c>
      <c r="K33" s="2">
        <f t="shared" si="2"/>
        <v>4</v>
      </c>
      <c r="L33" s="9">
        <v>3</v>
      </c>
      <c r="M33" s="9">
        <v>4</v>
      </c>
      <c r="N33" s="2">
        <f t="shared" si="3"/>
        <v>1.3333333333333333</v>
      </c>
      <c r="O33" s="9">
        <v>3</v>
      </c>
      <c r="P33" s="9">
        <v>3</v>
      </c>
      <c r="Q33" s="2">
        <f t="shared" si="4"/>
        <v>1</v>
      </c>
      <c r="R33" s="9">
        <v>3</v>
      </c>
      <c r="S33" s="9">
        <v>5</v>
      </c>
      <c r="T33" s="2">
        <f t="shared" si="5"/>
        <v>1.6666666666666667</v>
      </c>
      <c r="U33" s="9">
        <v>4</v>
      </c>
      <c r="V33" s="9">
        <v>5</v>
      </c>
      <c r="W33" s="2">
        <f t="shared" si="6"/>
        <v>1.25</v>
      </c>
      <c r="X33" s="9">
        <v>2</v>
      </c>
      <c r="Y33" s="9">
        <v>1</v>
      </c>
      <c r="Z33" s="2">
        <f t="shared" si="7"/>
        <v>0.5</v>
      </c>
      <c r="AA33" s="9">
        <v>2</v>
      </c>
      <c r="AB33" s="9">
        <v>0</v>
      </c>
      <c r="AC33" s="2">
        <f t="shared" si="8"/>
        <v>0</v>
      </c>
      <c r="AD33" s="9">
        <v>14</v>
      </c>
      <c r="AE33" s="9">
        <v>14</v>
      </c>
      <c r="AF33" s="2">
        <f t="shared" si="9"/>
        <v>1</v>
      </c>
      <c r="AG33" s="12">
        <f t="shared" si="10"/>
        <v>14</v>
      </c>
      <c r="AH33" s="3">
        <f t="shared" si="11"/>
        <v>41</v>
      </c>
      <c r="AI33" s="3">
        <f t="shared" si="12"/>
        <v>4</v>
      </c>
      <c r="AJ33" s="4">
        <f>AVERAGE(AF33,AC33,Z33,W33,T33,Q33,N33,K33)</f>
        <v>1.34375</v>
      </c>
      <c r="AK33" s="3" t="str">
        <f t="shared" si="14"/>
        <v>مطلوب</v>
      </c>
    </row>
    <row r="34" spans="1:37" x14ac:dyDescent="0.25">
      <c r="A34" s="18"/>
      <c r="B34" s="9" t="s">
        <v>54</v>
      </c>
      <c r="C34" s="9">
        <v>2</v>
      </c>
      <c r="D34" s="9">
        <v>3</v>
      </c>
      <c r="E34" s="2">
        <f t="shared" si="0"/>
        <v>1.5</v>
      </c>
      <c r="F34" s="9">
        <v>0</v>
      </c>
      <c r="G34" s="9">
        <v>1</v>
      </c>
      <c r="H34" s="2" t="e">
        <f t="shared" si="1"/>
        <v>#DIV/0!</v>
      </c>
      <c r="I34" s="9">
        <v>1</v>
      </c>
      <c r="J34" s="9">
        <v>0</v>
      </c>
      <c r="K34" s="2">
        <f t="shared" si="2"/>
        <v>0</v>
      </c>
      <c r="L34" s="9">
        <v>8</v>
      </c>
      <c r="M34" s="9">
        <v>0</v>
      </c>
      <c r="N34" s="2">
        <f t="shared" si="3"/>
        <v>0</v>
      </c>
      <c r="O34" s="9">
        <v>8</v>
      </c>
      <c r="P34" s="9">
        <v>5</v>
      </c>
      <c r="Q34" s="2">
        <f t="shared" si="4"/>
        <v>0.625</v>
      </c>
      <c r="R34" s="9">
        <v>0</v>
      </c>
      <c r="S34" s="9">
        <v>2</v>
      </c>
      <c r="T34" s="2" t="e">
        <f t="shared" si="5"/>
        <v>#DIV/0!</v>
      </c>
      <c r="U34" s="9">
        <v>3</v>
      </c>
      <c r="V34" s="9">
        <v>1</v>
      </c>
      <c r="W34" s="2">
        <f t="shared" si="6"/>
        <v>0.33333333333333331</v>
      </c>
      <c r="X34" s="9">
        <v>1</v>
      </c>
      <c r="Y34" s="9">
        <v>2</v>
      </c>
      <c r="Z34" s="2">
        <f t="shared" si="7"/>
        <v>2</v>
      </c>
      <c r="AA34" s="9">
        <v>4</v>
      </c>
      <c r="AB34" s="9">
        <v>0</v>
      </c>
      <c r="AC34" s="2">
        <f t="shared" si="8"/>
        <v>0</v>
      </c>
      <c r="AD34" s="9">
        <v>13</v>
      </c>
      <c r="AE34" s="9">
        <v>6</v>
      </c>
      <c r="AF34" s="2">
        <f t="shared" si="9"/>
        <v>0.46153846153846156</v>
      </c>
      <c r="AG34" s="12">
        <f t="shared" si="10"/>
        <v>13</v>
      </c>
      <c r="AH34" s="3">
        <f t="shared" si="11"/>
        <v>20</v>
      </c>
      <c r="AI34" s="3">
        <f t="shared" si="12"/>
        <v>2</v>
      </c>
      <c r="AJ34" s="4">
        <f>AVERAGE(AF34,AC34,Z34,W34,Q34,N34,K34,E34)</f>
        <v>0.61498397435897445</v>
      </c>
      <c r="AK34" s="3" t="str">
        <f t="shared" si="14"/>
        <v>مطلوب</v>
      </c>
    </row>
    <row r="35" spans="1:37" x14ac:dyDescent="0.25">
      <c r="A35" s="18"/>
      <c r="B35" s="9" t="s">
        <v>55</v>
      </c>
      <c r="C35" s="9">
        <v>4</v>
      </c>
      <c r="D35" s="9">
        <v>0</v>
      </c>
      <c r="E35" s="2">
        <f t="shared" si="0"/>
        <v>0</v>
      </c>
      <c r="F35" s="9">
        <v>4</v>
      </c>
      <c r="G35" s="9">
        <v>0</v>
      </c>
      <c r="H35" s="2">
        <f t="shared" si="1"/>
        <v>0</v>
      </c>
      <c r="I35" s="9">
        <v>4</v>
      </c>
      <c r="J35" s="9">
        <v>0</v>
      </c>
      <c r="K35" s="2">
        <f t="shared" si="2"/>
        <v>0</v>
      </c>
      <c r="L35" s="9">
        <v>4</v>
      </c>
      <c r="M35" s="9">
        <v>0</v>
      </c>
      <c r="N35" s="2">
        <f t="shared" si="3"/>
        <v>0</v>
      </c>
      <c r="O35" s="9">
        <v>4</v>
      </c>
      <c r="P35" s="9">
        <v>0</v>
      </c>
      <c r="Q35" s="2">
        <f t="shared" si="4"/>
        <v>0</v>
      </c>
      <c r="R35" s="9">
        <v>4</v>
      </c>
      <c r="S35" s="9">
        <v>0</v>
      </c>
      <c r="T35" s="2">
        <f t="shared" si="5"/>
        <v>0</v>
      </c>
      <c r="U35" s="9">
        <v>5</v>
      </c>
      <c r="V35" s="9">
        <v>0</v>
      </c>
      <c r="W35" s="2">
        <f t="shared" si="6"/>
        <v>0</v>
      </c>
      <c r="X35" s="9">
        <v>6</v>
      </c>
      <c r="Y35" s="9">
        <v>0</v>
      </c>
      <c r="Z35" s="2">
        <f t="shared" si="7"/>
        <v>0</v>
      </c>
      <c r="AA35" s="9">
        <v>8</v>
      </c>
      <c r="AB35" s="9">
        <v>0</v>
      </c>
      <c r="AC35" s="2">
        <f t="shared" si="8"/>
        <v>0</v>
      </c>
      <c r="AD35" s="9">
        <v>10</v>
      </c>
      <c r="AE35" s="9">
        <v>1</v>
      </c>
      <c r="AF35" s="2">
        <f t="shared" si="9"/>
        <v>0.1</v>
      </c>
      <c r="AG35" s="12">
        <f t="shared" si="10"/>
        <v>10</v>
      </c>
      <c r="AH35" s="3">
        <f t="shared" si="11"/>
        <v>1</v>
      </c>
      <c r="AI35" s="3">
        <f t="shared" si="12"/>
        <v>0</v>
      </c>
      <c r="AJ35" s="4">
        <f t="shared" si="13"/>
        <v>0.01</v>
      </c>
      <c r="AK35" s="3" t="str">
        <f t="shared" si="14"/>
        <v>مشبع</v>
      </c>
    </row>
    <row r="36" spans="1:37" x14ac:dyDescent="0.25">
      <c r="A36" s="18"/>
      <c r="B36" s="9" t="s">
        <v>56</v>
      </c>
      <c r="C36" s="9">
        <v>0</v>
      </c>
      <c r="D36" s="9">
        <v>0</v>
      </c>
      <c r="E36" s="2" t="e">
        <f t="shared" si="0"/>
        <v>#DIV/0!</v>
      </c>
      <c r="F36" s="9">
        <v>1</v>
      </c>
      <c r="G36" s="9">
        <v>4</v>
      </c>
      <c r="H36" s="2">
        <f t="shared" si="1"/>
        <v>4</v>
      </c>
      <c r="I36" s="9">
        <v>0</v>
      </c>
      <c r="J36" s="9">
        <v>0</v>
      </c>
      <c r="K36" s="2" t="e">
        <f t="shared" si="2"/>
        <v>#DIV/0!</v>
      </c>
      <c r="L36" s="9">
        <v>2</v>
      </c>
      <c r="M36" s="9">
        <v>0</v>
      </c>
      <c r="N36" s="2">
        <f t="shared" si="3"/>
        <v>0</v>
      </c>
      <c r="O36" s="9">
        <v>3</v>
      </c>
      <c r="P36" s="9">
        <v>0</v>
      </c>
      <c r="Q36" s="2">
        <f t="shared" si="4"/>
        <v>0</v>
      </c>
      <c r="R36" s="9">
        <v>4</v>
      </c>
      <c r="S36" s="9">
        <v>3</v>
      </c>
      <c r="T36" s="2">
        <f t="shared" si="5"/>
        <v>0.75</v>
      </c>
      <c r="U36" s="9">
        <v>3</v>
      </c>
      <c r="V36" s="9">
        <v>0</v>
      </c>
      <c r="W36" s="2">
        <f t="shared" si="6"/>
        <v>0</v>
      </c>
      <c r="X36" s="9">
        <v>3</v>
      </c>
      <c r="Y36" s="9">
        <v>0</v>
      </c>
      <c r="Z36" s="2">
        <f t="shared" si="7"/>
        <v>0</v>
      </c>
      <c r="AA36" s="9">
        <v>5</v>
      </c>
      <c r="AB36" s="9">
        <v>0</v>
      </c>
      <c r="AC36" s="2">
        <f t="shared" si="8"/>
        <v>0</v>
      </c>
      <c r="AD36" s="9">
        <v>5</v>
      </c>
      <c r="AE36" s="9">
        <v>0</v>
      </c>
      <c r="AF36" s="2">
        <f t="shared" si="9"/>
        <v>0</v>
      </c>
      <c r="AG36" s="12">
        <f t="shared" si="10"/>
        <v>5</v>
      </c>
      <c r="AH36" s="3">
        <f t="shared" si="11"/>
        <v>7</v>
      </c>
      <c r="AI36" s="3">
        <f t="shared" si="12"/>
        <v>1</v>
      </c>
      <c r="AJ36" s="4">
        <f>AVERAGE(AF36,AC36,Z36,W36,T36,Q36,N36,H36)</f>
        <v>0.59375</v>
      </c>
      <c r="AK36" s="3" t="str">
        <f t="shared" si="14"/>
        <v>مطلوب</v>
      </c>
    </row>
    <row r="37" spans="1:37" x14ac:dyDescent="0.25">
      <c r="A37" s="18"/>
      <c r="B37" s="9" t="s">
        <v>57</v>
      </c>
      <c r="C37" s="9">
        <v>0</v>
      </c>
      <c r="D37" s="9">
        <v>0</v>
      </c>
      <c r="E37" s="2" t="e">
        <f t="shared" si="0"/>
        <v>#DIV/0!</v>
      </c>
      <c r="F37" s="9">
        <v>1</v>
      </c>
      <c r="G37" s="9">
        <v>0</v>
      </c>
      <c r="H37" s="2">
        <f t="shared" si="1"/>
        <v>0</v>
      </c>
      <c r="I37" s="9">
        <v>3</v>
      </c>
      <c r="J37" s="9">
        <v>0</v>
      </c>
      <c r="K37" s="2">
        <f t="shared" si="2"/>
        <v>0</v>
      </c>
      <c r="L37" s="9">
        <v>3</v>
      </c>
      <c r="M37" s="9">
        <v>0</v>
      </c>
      <c r="N37" s="2">
        <f t="shared" si="3"/>
        <v>0</v>
      </c>
      <c r="O37" s="9">
        <v>4</v>
      </c>
      <c r="P37" s="9">
        <v>0</v>
      </c>
      <c r="Q37" s="2">
        <f t="shared" si="4"/>
        <v>0</v>
      </c>
      <c r="R37" s="9">
        <v>4</v>
      </c>
      <c r="S37" s="9">
        <v>1</v>
      </c>
      <c r="T37" s="2">
        <f t="shared" si="5"/>
        <v>0.25</v>
      </c>
      <c r="U37" s="9">
        <v>6</v>
      </c>
      <c r="V37" s="9">
        <v>0</v>
      </c>
      <c r="W37" s="2">
        <f t="shared" si="6"/>
        <v>0</v>
      </c>
      <c r="X37" s="9">
        <v>6</v>
      </c>
      <c r="Y37" s="9">
        <v>0</v>
      </c>
      <c r="Z37" s="2">
        <f t="shared" si="7"/>
        <v>0</v>
      </c>
      <c r="AA37" s="9">
        <v>8</v>
      </c>
      <c r="AB37" s="9">
        <v>1</v>
      </c>
      <c r="AC37" s="2">
        <f t="shared" si="8"/>
        <v>0.125</v>
      </c>
      <c r="AD37" s="9">
        <v>12</v>
      </c>
      <c r="AE37" s="9">
        <v>0</v>
      </c>
      <c r="AF37" s="2">
        <f t="shared" si="9"/>
        <v>0</v>
      </c>
      <c r="AG37" s="12">
        <f t="shared" si="10"/>
        <v>12</v>
      </c>
      <c r="AH37" s="3">
        <f t="shared" si="11"/>
        <v>2</v>
      </c>
      <c r="AI37" s="3">
        <f t="shared" si="12"/>
        <v>0</v>
      </c>
      <c r="AJ37" s="4">
        <f>AVERAGE(AF37,AC37,Z37,W37,T37,Q37,N37,K37,H37)</f>
        <v>4.1666666666666664E-2</v>
      </c>
      <c r="AK37" s="3" t="str">
        <f t="shared" si="14"/>
        <v>مشبع</v>
      </c>
    </row>
    <row r="38" spans="1:37" x14ac:dyDescent="0.25">
      <c r="A38" s="18"/>
      <c r="B38" s="25" t="s">
        <v>142</v>
      </c>
      <c r="C38" s="25">
        <v>0</v>
      </c>
      <c r="D38" s="25">
        <v>0</v>
      </c>
      <c r="E38" s="2" t="e">
        <f t="shared" si="0"/>
        <v>#DIV/0!</v>
      </c>
      <c r="F38" s="25">
        <v>1</v>
      </c>
      <c r="G38" s="25">
        <v>0</v>
      </c>
      <c r="H38" s="2">
        <f t="shared" si="1"/>
        <v>0</v>
      </c>
      <c r="I38" s="25">
        <v>1</v>
      </c>
      <c r="J38" s="25">
        <v>0</v>
      </c>
      <c r="K38" s="2">
        <f t="shared" si="2"/>
        <v>0</v>
      </c>
      <c r="L38" s="25">
        <v>0</v>
      </c>
      <c r="M38" s="25">
        <v>0</v>
      </c>
      <c r="N38" s="2" t="e">
        <f t="shared" si="3"/>
        <v>#DIV/0!</v>
      </c>
      <c r="O38" s="25">
        <v>0</v>
      </c>
      <c r="P38" s="25">
        <v>0</v>
      </c>
      <c r="Q38" s="2" t="e">
        <f t="shared" si="4"/>
        <v>#DIV/0!</v>
      </c>
      <c r="R38" s="25">
        <v>0</v>
      </c>
      <c r="S38" s="25">
        <v>0</v>
      </c>
      <c r="T38" s="2" t="e">
        <f t="shared" si="5"/>
        <v>#DIV/0!</v>
      </c>
      <c r="U38" s="25">
        <v>0</v>
      </c>
      <c r="V38" s="25">
        <v>0</v>
      </c>
      <c r="W38" s="2" t="e">
        <f t="shared" si="6"/>
        <v>#DIV/0!</v>
      </c>
      <c r="X38" s="25">
        <v>1</v>
      </c>
      <c r="Y38" s="25">
        <v>0</v>
      </c>
      <c r="Z38" s="2">
        <f t="shared" si="7"/>
        <v>0</v>
      </c>
      <c r="AA38" s="25">
        <v>1</v>
      </c>
      <c r="AB38" s="25">
        <v>0</v>
      </c>
      <c r="AC38" s="2">
        <f t="shared" si="8"/>
        <v>0</v>
      </c>
      <c r="AD38" s="25">
        <v>1</v>
      </c>
      <c r="AE38" s="25">
        <v>0</v>
      </c>
      <c r="AF38" s="2">
        <f t="shared" si="9"/>
        <v>0</v>
      </c>
      <c r="AG38" s="26">
        <f t="shared" si="10"/>
        <v>1</v>
      </c>
      <c r="AH38" s="27">
        <f t="shared" si="11"/>
        <v>0</v>
      </c>
      <c r="AI38" s="27">
        <f t="shared" si="12"/>
        <v>0</v>
      </c>
      <c r="AJ38" s="28">
        <f>AVERAGE(AF38,AC38,Z38,K38,H38)</f>
        <v>0</v>
      </c>
      <c r="AK38" s="27" t="s">
        <v>161</v>
      </c>
    </row>
    <row r="39" spans="1:37" x14ac:dyDescent="0.25">
      <c r="A39" s="18"/>
      <c r="B39" s="9" t="s">
        <v>58</v>
      </c>
      <c r="C39" s="9">
        <v>10</v>
      </c>
      <c r="D39" s="9">
        <v>0</v>
      </c>
      <c r="E39" s="2">
        <f t="shared" si="0"/>
        <v>0</v>
      </c>
      <c r="F39" s="9">
        <v>14</v>
      </c>
      <c r="G39" s="9">
        <v>3</v>
      </c>
      <c r="H39" s="2">
        <f t="shared" si="1"/>
        <v>0.21428571428571427</v>
      </c>
      <c r="I39" s="9">
        <v>21</v>
      </c>
      <c r="J39" s="9">
        <v>0</v>
      </c>
      <c r="K39" s="2">
        <f t="shared" si="2"/>
        <v>0</v>
      </c>
      <c r="L39" s="9">
        <v>27</v>
      </c>
      <c r="M39" s="9">
        <v>0</v>
      </c>
      <c r="N39" s="2">
        <f t="shared" si="3"/>
        <v>0</v>
      </c>
      <c r="O39" s="9">
        <v>34</v>
      </c>
      <c r="P39" s="9">
        <v>16</v>
      </c>
      <c r="Q39" s="2">
        <f t="shared" si="4"/>
        <v>0.47058823529411764</v>
      </c>
      <c r="R39" s="9">
        <v>33</v>
      </c>
      <c r="S39" s="9">
        <v>0</v>
      </c>
      <c r="T39" s="2">
        <f t="shared" si="5"/>
        <v>0</v>
      </c>
      <c r="U39" s="9">
        <v>43</v>
      </c>
      <c r="V39" s="9">
        <v>1</v>
      </c>
      <c r="W39" s="2">
        <f t="shared" si="6"/>
        <v>2.3255813953488372E-2</v>
      </c>
      <c r="X39" s="9">
        <v>52</v>
      </c>
      <c r="Y39" s="9">
        <v>5</v>
      </c>
      <c r="Z39" s="2">
        <f t="shared" si="7"/>
        <v>9.6153846153846159E-2</v>
      </c>
      <c r="AA39" s="9">
        <v>65</v>
      </c>
      <c r="AB39" s="9">
        <v>0</v>
      </c>
      <c r="AC39" s="2">
        <f t="shared" si="8"/>
        <v>0</v>
      </c>
      <c r="AD39" s="9">
        <v>88</v>
      </c>
      <c r="AE39" s="9">
        <v>1</v>
      </c>
      <c r="AF39" s="2">
        <f t="shared" si="9"/>
        <v>1.1363636363636364E-2</v>
      </c>
      <c r="AG39" s="12">
        <f t="shared" si="10"/>
        <v>88</v>
      </c>
      <c r="AH39" s="3">
        <f t="shared" si="11"/>
        <v>26</v>
      </c>
      <c r="AI39" s="3">
        <f t="shared" si="12"/>
        <v>3</v>
      </c>
      <c r="AJ39" s="4">
        <f t="shared" si="13"/>
        <v>8.1564724605080283E-2</v>
      </c>
      <c r="AK39" s="3" t="str">
        <f t="shared" si="14"/>
        <v>مشبع</v>
      </c>
    </row>
    <row r="40" spans="1:37" x14ac:dyDescent="0.25">
      <c r="A40" s="19"/>
      <c r="B40" s="9" t="s">
        <v>59</v>
      </c>
      <c r="C40" s="9">
        <v>0</v>
      </c>
      <c r="D40" s="9">
        <v>0</v>
      </c>
      <c r="E40" s="2" t="e">
        <f t="shared" si="0"/>
        <v>#DIV/0!</v>
      </c>
      <c r="F40" s="9">
        <v>1</v>
      </c>
      <c r="G40" s="9">
        <v>0</v>
      </c>
      <c r="H40" s="2">
        <f t="shared" si="1"/>
        <v>0</v>
      </c>
      <c r="I40" s="9">
        <v>4</v>
      </c>
      <c r="J40" s="9">
        <v>0</v>
      </c>
      <c r="K40" s="2">
        <f t="shared" si="2"/>
        <v>0</v>
      </c>
      <c r="L40" s="9">
        <v>2</v>
      </c>
      <c r="M40" s="9">
        <v>0</v>
      </c>
      <c r="N40" s="2">
        <f t="shared" si="3"/>
        <v>0</v>
      </c>
      <c r="O40" s="9">
        <v>4</v>
      </c>
      <c r="P40" s="9">
        <v>0</v>
      </c>
      <c r="Q40" s="2">
        <f t="shared" si="4"/>
        <v>0</v>
      </c>
      <c r="R40" s="9">
        <v>5</v>
      </c>
      <c r="S40" s="9">
        <v>0</v>
      </c>
      <c r="T40" s="2">
        <f t="shared" si="5"/>
        <v>0</v>
      </c>
      <c r="U40" s="9">
        <v>3</v>
      </c>
      <c r="V40" s="9">
        <v>0</v>
      </c>
      <c r="W40" s="2">
        <f t="shared" si="6"/>
        <v>0</v>
      </c>
      <c r="X40" s="9">
        <v>2</v>
      </c>
      <c r="Y40" s="9">
        <v>0</v>
      </c>
      <c r="Z40" s="2">
        <f t="shared" si="7"/>
        <v>0</v>
      </c>
      <c r="AA40" s="9">
        <v>2</v>
      </c>
      <c r="AB40" s="9">
        <v>0</v>
      </c>
      <c r="AC40" s="2">
        <f t="shared" si="8"/>
        <v>0</v>
      </c>
      <c r="AD40" s="9">
        <v>2</v>
      </c>
      <c r="AE40" s="9">
        <v>0</v>
      </c>
      <c r="AF40" s="2">
        <f t="shared" si="9"/>
        <v>0</v>
      </c>
      <c r="AG40" s="12">
        <f t="shared" si="10"/>
        <v>2</v>
      </c>
      <c r="AH40" s="3">
        <f t="shared" si="11"/>
        <v>0</v>
      </c>
      <c r="AI40" s="3">
        <f t="shared" si="12"/>
        <v>0</v>
      </c>
      <c r="AJ40" s="4">
        <f>AVERAGE(AF40,AC40,Z40,W40,T40,Q40,N40,K40,H40)</f>
        <v>0</v>
      </c>
      <c r="AK40" s="3" t="str">
        <f t="shared" si="14"/>
        <v>راكد</v>
      </c>
    </row>
    <row r="41" spans="1:37" x14ac:dyDescent="0.25">
      <c r="A41" s="20" t="s">
        <v>5</v>
      </c>
      <c r="B41" s="9" t="s">
        <v>6</v>
      </c>
      <c r="C41" s="9">
        <v>7</v>
      </c>
      <c r="D41" s="9">
        <v>0</v>
      </c>
      <c r="E41" s="2">
        <f t="shared" si="0"/>
        <v>0</v>
      </c>
      <c r="F41" s="9">
        <v>12</v>
      </c>
      <c r="G41" s="9">
        <v>1</v>
      </c>
      <c r="H41" s="2">
        <f t="shared" si="1"/>
        <v>8.3333333333333329E-2</v>
      </c>
      <c r="I41" s="9">
        <v>9</v>
      </c>
      <c r="J41" s="9">
        <v>1</v>
      </c>
      <c r="K41" s="2">
        <f t="shared" si="2"/>
        <v>0.1111111111111111</v>
      </c>
      <c r="L41" s="9">
        <v>22</v>
      </c>
      <c r="M41" s="9">
        <v>0</v>
      </c>
      <c r="N41" s="2">
        <f t="shared" si="3"/>
        <v>0</v>
      </c>
      <c r="O41" s="9">
        <v>20</v>
      </c>
      <c r="P41" s="9">
        <v>2</v>
      </c>
      <c r="Q41" s="2">
        <f t="shared" si="4"/>
        <v>0.1</v>
      </c>
      <c r="R41" s="9">
        <v>31</v>
      </c>
      <c r="S41" s="9">
        <v>0</v>
      </c>
      <c r="T41" s="2">
        <f t="shared" si="5"/>
        <v>0</v>
      </c>
      <c r="U41" s="9">
        <v>47</v>
      </c>
      <c r="V41" s="9">
        <v>0</v>
      </c>
      <c r="W41" s="2">
        <f t="shared" si="6"/>
        <v>0</v>
      </c>
      <c r="X41" s="9">
        <v>58</v>
      </c>
      <c r="Y41" s="9">
        <v>0</v>
      </c>
      <c r="Z41" s="2">
        <f t="shared" si="7"/>
        <v>0</v>
      </c>
      <c r="AA41" s="9">
        <v>61</v>
      </c>
      <c r="AB41" s="9">
        <v>0</v>
      </c>
      <c r="AC41" s="2">
        <f t="shared" si="8"/>
        <v>0</v>
      </c>
      <c r="AD41" s="9">
        <v>62</v>
      </c>
      <c r="AE41" s="9">
        <v>0</v>
      </c>
      <c r="AF41" s="2">
        <f t="shared" si="9"/>
        <v>0</v>
      </c>
      <c r="AG41" s="12">
        <f t="shared" si="10"/>
        <v>62</v>
      </c>
      <c r="AH41" s="3">
        <f t="shared" si="11"/>
        <v>4</v>
      </c>
      <c r="AI41" s="3">
        <f t="shared" si="12"/>
        <v>0</v>
      </c>
      <c r="AJ41" s="4">
        <f t="shared" si="13"/>
        <v>2.9444444444444447E-2</v>
      </c>
      <c r="AK41" s="3" t="str">
        <f t="shared" si="14"/>
        <v>مشبع</v>
      </c>
    </row>
    <row r="42" spans="1:37" x14ac:dyDescent="0.25">
      <c r="A42" s="20"/>
      <c r="B42" s="9" t="s">
        <v>7</v>
      </c>
      <c r="C42" s="9">
        <v>10</v>
      </c>
      <c r="D42" s="9">
        <v>0</v>
      </c>
      <c r="E42" s="2">
        <f t="shared" si="0"/>
        <v>0</v>
      </c>
      <c r="F42" s="9">
        <v>12</v>
      </c>
      <c r="G42" s="9">
        <v>0</v>
      </c>
      <c r="H42" s="2">
        <f t="shared" si="1"/>
        <v>0</v>
      </c>
      <c r="I42" s="9">
        <v>14</v>
      </c>
      <c r="J42" s="9">
        <v>0</v>
      </c>
      <c r="K42" s="2">
        <f t="shared" si="2"/>
        <v>0</v>
      </c>
      <c r="L42" s="9">
        <v>17</v>
      </c>
      <c r="M42" s="9">
        <v>0</v>
      </c>
      <c r="N42" s="2">
        <f t="shared" si="3"/>
        <v>0</v>
      </c>
      <c r="O42" s="9">
        <v>19</v>
      </c>
      <c r="P42" s="9">
        <v>0</v>
      </c>
      <c r="Q42" s="2">
        <f t="shared" si="4"/>
        <v>0</v>
      </c>
      <c r="R42" s="9">
        <v>27</v>
      </c>
      <c r="S42" s="9">
        <v>0</v>
      </c>
      <c r="T42" s="2">
        <f t="shared" si="5"/>
        <v>0</v>
      </c>
      <c r="U42" s="9">
        <v>31</v>
      </c>
      <c r="V42" s="9">
        <v>2</v>
      </c>
      <c r="W42" s="2">
        <f t="shared" si="6"/>
        <v>6.4516129032258063E-2</v>
      </c>
      <c r="X42" s="9">
        <v>30</v>
      </c>
      <c r="Y42" s="9">
        <v>0</v>
      </c>
      <c r="Z42" s="2">
        <f t="shared" si="7"/>
        <v>0</v>
      </c>
      <c r="AA42" s="9">
        <v>31</v>
      </c>
      <c r="AB42" s="9">
        <v>0</v>
      </c>
      <c r="AC42" s="2">
        <f t="shared" si="8"/>
        <v>0</v>
      </c>
      <c r="AD42" s="9">
        <v>39</v>
      </c>
      <c r="AE42" s="9">
        <v>0</v>
      </c>
      <c r="AF42" s="2">
        <f t="shared" si="9"/>
        <v>0</v>
      </c>
      <c r="AG42" s="12">
        <f t="shared" si="10"/>
        <v>39</v>
      </c>
      <c r="AH42" s="3">
        <f t="shared" si="11"/>
        <v>2</v>
      </c>
      <c r="AI42" s="3">
        <f t="shared" si="12"/>
        <v>0</v>
      </c>
      <c r="AJ42" s="4">
        <f t="shared" si="13"/>
        <v>6.4516129032258064E-3</v>
      </c>
      <c r="AK42" s="3" t="str">
        <f t="shared" si="14"/>
        <v>راكد</v>
      </c>
    </row>
    <row r="43" spans="1:37" x14ac:dyDescent="0.25">
      <c r="A43" s="20"/>
      <c r="B43" s="9" t="s">
        <v>9</v>
      </c>
      <c r="C43" s="9">
        <v>0</v>
      </c>
      <c r="D43" s="9">
        <v>0</v>
      </c>
      <c r="E43" s="2" t="e">
        <f t="shared" si="0"/>
        <v>#DIV/0!</v>
      </c>
      <c r="F43" s="9">
        <v>0</v>
      </c>
      <c r="G43" s="9">
        <v>0</v>
      </c>
      <c r="H43" s="2" t="e">
        <f t="shared" si="1"/>
        <v>#DIV/0!</v>
      </c>
      <c r="I43" s="9">
        <v>0</v>
      </c>
      <c r="J43" s="9">
        <v>0</v>
      </c>
      <c r="K43" s="2" t="e">
        <f t="shared" si="2"/>
        <v>#DIV/0!</v>
      </c>
      <c r="L43" s="9">
        <v>0</v>
      </c>
      <c r="M43" s="9">
        <v>0</v>
      </c>
      <c r="N43" s="2" t="e">
        <f t="shared" si="3"/>
        <v>#DIV/0!</v>
      </c>
      <c r="O43" s="9">
        <v>0</v>
      </c>
      <c r="P43" s="9">
        <v>0</v>
      </c>
      <c r="Q43" s="2" t="e">
        <f t="shared" si="4"/>
        <v>#DIV/0!</v>
      </c>
      <c r="R43" s="9">
        <v>0</v>
      </c>
      <c r="S43" s="9">
        <v>0</v>
      </c>
      <c r="T43" s="2" t="e">
        <f t="shared" si="5"/>
        <v>#DIV/0!</v>
      </c>
      <c r="U43" s="9">
        <v>1</v>
      </c>
      <c r="V43" s="9">
        <v>0</v>
      </c>
      <c r="W43" s="2">
        <f t="shared" si="6"/>
        <v>0</v>
      </c>
      <c r="X43" s="9">
        <v>1</v>
      </c>
      <c r="Y43" s="9">
        <v>0</v>
      </c>
      <c r="Z43" s="2">
        <f t="shared" si="7"/>
        <v>0</v>
      </c>
      <c r="AA43" s="9">
        <v>1</v>
      </c>
      <c r="AB43" s="9">
        <v>0</v>
      </c>
      <c r="AC43" s="2">
        <f t="shared" si="8"/>
        <v>0</v>
      </c>
      <c r="AD43" s="9">
        <v>1</v>
      </c>
      <c r="AE43" s="9">
        <v>0</v>
      </c>
      <c r="AF43" s="2">
        <f t="shared" si="9"/>
        <v>0</v>
      </c>
      <c r="AG43" s="12">
        <f t="shared" si="10"/>
        <v>1</v>
      </c>
      <c r="AH43" s="3">
        <f t="shared" si="11"/>
        <v>0</v>
      </c>
      <c r="AI43" s="3">
        <f t="shared" si="12"/>
        <v>0</v>
      </c>
      <c r="AJ43" s="4">
        <f>AVERAGE(AF43,AC43,Z43,W43)</f>
        <v>0</v>
      </c>
      <c r="AK43" s="3" t="str">
        <f t="shared" si="14"/>
        <v>راكد</v>
      </c>
    </row>
    <row r="44" spans="1:37" x14ac:dyDescent="0.25">
      <c r="A44" s="20"/>
      <c r="B44" s="9" t="s">
        <v>22</v>
      </c>
      <c r="C44" s="9">
        <v>0</v>
      </c>
      <c r="D44" s="9">
        <v>0</v>
      </c>
      <c r="E44" s="2" t="e">
        <f t="shared" si="0"/>
        <v>#DIV/0!</v>
      </c>
      <c r="F44" s="9">
        <v>0</v>
      </c>
      <c r="G44" s="9">
        <v>0</v>
      </c>
      <c r="H44" s="2" t="e">
        <f t="shared" si="1"/>
        <v>#DIV/0!</v>
      </c>
      <c r="I44" s="9">
        <v>0</v>
      </c>
      <c r="J44" s="9">
        <v>0</v>
      </c>
      <c r="K44" s="2" t="e">
        <f t="shared" si="2"/>
        <v>#DIV/0!</v>
      </c>
      <c r="L44" s="9">
        <v>0</v>
      </c>
      <c r="M44" s="9">
        <v>0</v>
      </c>
      <c r="N44" s="2" t="e">
        <f t="shared" si="3"/>
        <v>#DIV/0!</v>
      </c>
      <c r="O44" s="9">
        <v>0</v>
      </c>
      <c r="P44" s="9">
        <v>0</v>
      </c>
      <c r="Q44" s="2" t="e">
        <f t="shared" si="4"/>
        <v>#DIV/0!</v>
      </c>
      <c r="R44" s="9">
        <v>0</v>
      </c>
      <c r="S44" s="9">
        <v>0</v>
      </c>
      <c r="T44" s="2" t="e">
        <f t="shared" si="5"/>
        <v>#DIV/0!</v>
      </c>
      <c r="U44" s="9">
        <v>0</v>
      </c>
      <c r="V44" s="9">
        <v>0</v>
      </c>
      <c r="W44" s="2" t="e">
        <f t="shared" si="6"/>
        <v>#DIV/0!</v>
      </c>
      <c r="X44" s="9">
        <v>5</v>
      </c>
      <c r="Y44" s="9">
        <v>0</v>
      </c>
      <c r="Z44" s="2">
        <f t="shared" si="7"/>
        <v>0</v>
      </c>
      <c r="AA44" s="9">
        <v>7</v>
      </c>
      <c r="AB44" s="9">
        <v>0</v>
      </c>
      <c r="AC44" s="2">
        <f t="shared" si="8"/>
        <v>0</v>
      </c>
      <c r="AD44" s="9">
        <v>9</v>
      </c>
      <c r="AE44" s="9">
        <v>0</v>
      </c>
      <c r="AF44" s="2">
        <f t="shared" si="9"/>
        <v>0</v>
      </c>
      <c r="AG44" s="12">
        <f t="shared" si="10"/>
        <v>9</v>
      </c>
      <c r="AH44" s="3">
        <f t="shared" si="11"/>
        <v>0</v>
      </c>
      <c r="AI44" s="3">
        <f t="shared" si="12"/>
        <v>0</v>
      </c>
      <c r="AJ44" s="4">
        <f>AVERAGE(AF44,AC44,Z44)</f>
        <v>0</v>
      </c>
      <c r="AK44" s="3" t="str">
        <f t="shared" si="14"/>
        <v>راكد</v>
      </c>
    </row>
    <row r="45" spans="1:37" x14ac:dyDescent="0.25">
      <c r="A45" s="20"/>
      <c r="B45" s="9" t="s">
        <v>13</v>
      </c>
      <c r="C45" s="9">
        <v>4</v>
      </c>
      <c r="D45" s="9">
        <v>0</v>
      </c>
      <c r="E45" s="2">
        <f t="shared" si="0"/>
        <v>0</v>
      </c>
      <c r="F45" s="9">
        <v>4</v>
      </c>
      <c r="G45" s="9">
        <v>0</v>
      </c>
      <c r="H45" s="2">
        <f t="shared" si="1"/>
        <v>0</v>
      </c>
      <c r="I45" s="9">
        <v>5</v>
      </c>
      <c r="J45" s="9">
        <v>0</v>
      </c>
      <c r="K45" s="2">
        <f t="shared" si="2"/>
        <v>0</v>
      </c>
      <c r="L45" s="9">
        <v>7</v>
      </c>
      <c r="M45" s="9">
        <v>0</v>
      </c>
      <c r="N45" s="2">
        <f t="shared" si="3"/>
        <v>0</v>
      </c>
      <c r="O45" s="9">
        <v>8</v>
      </c>
      <c r="P45" s="9">
        <v>0</v>
      </c>
      <c r="Q45" s="2">
        <f t="shared" si="4"/>
        <v>0</v>
      </c>
      <c r="R45" s="9">
        <v>8</v>
      </c>
      <c r="S45" s="9">
        <v>0</v>
      </c>
      <c r="T45" s="2">
        <f t="shared" si="5"/>
        <v>0</v>
      </c>
      <c r="U45" s="9">
        <v>12</v>
      </c>
      <c r="V45" s="9">
        <v>0</v>
      </c>
      <c r="W45" s="2">
        <f t="shared" si="6"/>
        <v>0</v>
      </c>
      <c r="X45" s="9">
        <v>13</v>
      </c>
      <c r="Y45" s="9">
        <v>0</v>
      </c>
      <c r="Z45" s="2">
        <f t="shared" si="7"/>
        <v>0</v>
      </c>
      <c r="AA45" s="9">
        <v>14</v>
      </c>
      <c r="AB45" s="9">
        <v>0</v>
      </c>
      <c r="AC45" s="2">
        <f t="shared" si="8"/>
        <v>0</v>
      </c>
      <c r="AD45" s="9">
        <v>13</v>
      </c>
      <c r="AE45" s="9">
        <v>0</v>
      </c>
      <c r="AF45" s="2">
        <f t="shared" si="9"/>
        <v>0</v>
      </c>
      <c r="AG45" s="12">
        <f t="shared" si="10"/>
        <v>13</v>
      </c>
      <c r="AH45" s="3">
        <f t="shared" si="11"/>
        <v>0</v>
      </c>
      <c r="AI45" s="3">
        <f t="shared" si="12"/>
        <v>0</v>
      </c>
      <c r="AJ45" s="4">
        <f t="shared" si="13"/>
        <v>0</v>
      </c>
      <c r="AK45" s="3" t="str">
        <f t="shared" si="14"/>
        <v>راكد</v>
      </c>
    </row>
    <row r="46" spans="1:37" x14ac:dyDescent="0.25">
      <c r="A46" s="20"/>
      <c r="B46" s="9" t="s">
        <v>15</v>
      </c>
      <c r="C46" s="9">
        <v>1</v>
      </c>
      <c r="D46" s="9">
        <v>0</v>
      </c>
      <c r="E46" s="2">
        <f t="shared" si="0"/>
        <v>0</v>
      </c>
      <c r="F46" s="9">
        <v>5</v>
      </c>
      <c r="G46" s="9">
        <v>0</v>
      </c>
      <c r="H46" s="2">
        <f t="shared" si="1"/>
        <v>0</v>
      </c>
      <c r="I46" s="9">
        <v>6</v>
      </c>
      <c r="J46" s="9">
        <v>0</v>
      </c>
      <c r="K46" s="2">
        <f t="shared" si="2"/>
        <v>0</v>
      </c>
      <c r="L46" s="9">
        <v>8</v>
      </c>
      <c r="M46" s="9">
        <v>0</v>
      </c>
      <c r="N46" s="2">
        <f t="shared" si="3"/>
        <v>0</v>
      </c>
      <c r="O46" s="9">
        <v>9</v>
      </c>
      <c r="P46" s="9">
        <v>0</v>
      </c>
      <c r="Q46" s="2">
        <f t="shared" si="4"/>
        <v>0</v>
      </c>
      <c r="R46" s="9">
        <v>15</v>
      </c>
      <c r="S46" s="9">
        <v>0</v>
      </c>
      <c r="T46" s="2">
        <f t="shared" si="5"/>
        <v>0</v>
      </c>
      <c r="U46" s="9">
        <v>20</v>
      </c>
      <c r="V46" s="9">
        <v>0</v>
      </c>
      <c r="W46" s="2">
        <f t="shared" si="6"/>
        <v>0</v>
      </c>
      <c r="X46" s="9">
        <v>27</v>
      </c>
      <c r="Y46" s="9">
        <v>0</v>
      </c>
      <c r="Z46" s="2">
        <f t="shared" si="7"/>
        <v>0</v>
      </c>
      <c r="AA46" s="9">
        <v>27</v>
      </c>
      <c r="AB46" s="9">
        <v>0</v>
      </c>
      <c r="AC46" s="2">
        <f t="shared" si="8"/>
        <v>0</v>
      </c>
      <c r="AD46" s="9">
        <v>28</v>
      </c>
      <c r="AE46" s="9">
        <v>0</v>
      </c>
      <c r="AF46" s="2">
        <f t="shared" si="9"/>
        <v>0</v>
      </c>
      <c r="AG46" s="12">
        <f t="shared" si="10"/>
        <v>28</v>
      </c>
      <c r="AH46" s="3">
        <f t="shared" si="11"/>
        <v>0</v>
      </c>
      <c r="AI46" s="3">
        <f t="shared" si="12"/>
        <v>0</v>
      </c>
      <c r="AJ46" s="4">
        <f t="shared" si="13"/>
        <v>0</v>
      </c>
      <c r="AK46" s="3" t="str">
        <f t="shared" si="14"/>
        <v>راكد</v>
      </c>
    </row>
    <row r="47" spans="1:37" x14ac:dyDescent="0.25">
      <c r="A47" s="20"/>
      <c r="B47" s="9" t="s">
        <v>143</v>
      </c>
      <c r="C47" s="9">
        <v>1</v>
      </c>
      <c r="D47" s="9">
        <v>0</v>
      </c>
      <c r="E47" s="2">
        <f t="shared" si="0"/>
        <v>0</v>
      </c>
      <c r="F47" s="9">
        <v>1</v>
      </c>
      <c r="G47" s="9">
        <v>0</v>
      </c>
      <c r="H47" s="2">
        <f t="shared" si="1"/>
        <v>0</v>
      </c>
      <c r="I47" s="9">
        <v>1</v>
      </c>
      <c r="J47" s="9">
        <v>0</v>
      </c>
      <c r="K47" s="2">
        <f t="shared" si="2"/>
        <v>0</v>
      </c>
      <c r="L47" s="9">
        <v>1</v>
      </c>
      <c r="M47" s="9">
        <v>0</v>
      </c>
      <c r="N47" s="2">
        <f t="shared" si="3"/>
        <v>0</v>
      </c>
      <c r="O47" s="9">
        <v>3</v>
      </c>
      <c r="P47" s="9">
        <v>0</v>
      </c>
      <c r="Q47" s="2">
        <f t="shared" si="4"/>
        <v>0</v>
      </c>
      <c r="R47" s="9">
        <v>3</v>
      </c>
      <c r="S47" s="9">
        <v>0</v>
      </c>
      <c r="T47" s="2">
        <f t="shared" si="5"/>
        <v>0</v>
      </c>
      <c r="U47" s="9">
        <v>4</v>
      </c>
      <c r="V47" s="9">
        <v>0</v>
      </c>
      <c r="W47" s="2">
        <f t="shared" si="6"/>
        <v>0</v>
      </c>
      <c r="X47" s="9">
        <v>6</v>
      </c>
      <c r="Y47" s="9">
        <v>0</v>
      </c>
      <c r="Z47" s="2">
        <f t="shared" si="7"/>
        <v>0</v>
      </c>
      <c r="AA47" s="9">
        <v>6</v>
      </c>
      <c r="AB47" s="9">
        <v>0</v>
      </c>
      <c r="AC47" s="2">
        <f t="shared" si="8"/>
        <v>0</v>
      </c>
      <c r="AD47" s="9">
        <v>6</v>
      </c>
      <c r="AE47" s="9">
        <v>0</v>
      </c>
      <c r="AF47" s="2">
        <f t="shared" si="9"/>
        <v>0</v>
      </c>
      <c r="AG47" s="12">
        <f t="shared" si="10"/>
        <v>6</v>
      </c>
      <c r="AH47" s="3">
        <f t="shared" si="11"/>
        <v>0</v>
      </c>
      <c r="AI47" s="3">
        <f t="shared" si="12"/>
        <v>0</v>
      </c>
      <c r="AJ47" s="4">
        <f t="shared" si="13"/>
        <v>0</v>
      </c>
      <c r="AK47" s="3" t="str">
        <f t="shared" si="14"/>
        <v>راكد</v>
      </c>
    </row>
    <row r="48" spans="1:37" x14ac:dyDescent="0.25">
      <c r="A48" s="20"/>
      <c r="B48" s="9" t="s">
        <v>62</v>
      </c>
      <c r="C48" s="9">
        <v>9</v>
      </c>
      <c r="D48" s="9">
        <v>0</v>
      </c>
      <c r="E48" s="2">
        <f t="shared" si="0"/>
        <v>0</v>
      </c>
      <c r="F48" s="9">
        <v>10</v>
      </c>
      <c r="G48" s="9">
        <v>0</v>
      </c>
      <c r="H48" s="2">
        <f t="shared" si="1"/>
        <v>0</v>
      </c>
      <c r="I48" s="9">
        <v>9</v>
      </c>
      <c r="J48" s="9">
        <v>0</v>
      </c>
      <c r="K48" s="2">
        <f t="shared" si="2"/>
        <v>0</v>
      </c>
      <c r="L48" s="9">
        <v>11</v>
      </c>
      <c r="M48" s="9">
        <v>0</v>
      </c>
      <c r="N48" s="2">
        <f t="shared" si="3"/>
        <v>0</v>
      </c>
      <c r="O48" s="9">
        <v>13</v>
      </c>
      <c r="P48" s="9">
        <v>0</v>
      </c>
      <c r="Q48" s="2">
        <f t="shared" si="4"/>
        <v>0</v>
      </c>
      <c r="R48" s="9">
        <v>15</v>
      </c>
      <c r="S48" s="9">
        <v>0</v>
      </c>
      <c r="T48" s="2">
        <f t="shared" si="5"/>
        <v>0</v>
      </c>
      <c r="U48" s="9">
        <v>20</v>
      </c>
      <c r="V48" s="9">
        <v>0</v>
      </c>
      <c r="W48" s="2">
        <f t="shared" si="6"/>
        <v>0</v>
      </c>
      <c r="X48" s="9">
        <v>25</v>
      </c>
      <c r="Y48" s="9">
        <v>0</v>
      </c>
      <c r="Z48" s="2">
        <f t="shared" si="7"/>
        <v>0</v>
      </c>
      <c r="AA48" s="9">
        <v>27</v>
      </c>
      <c r="AB48" s="9">
        <v>1</v>
      </c>
      <c r="AC48" s="2">
        <f t="shared" si="8"/>
        <v>3.7037037037037035E-2</v>
      </c>
      <c r="AD48" s="9">
        <v>28</v>
      </c>
      <c r="AE48" s="9">
        <v>0</v>
      </c>
      <c r="AF48" s="2">
        <f t="shared" si="9"/>
        <v>0</v>
      </c>
      <c r="AG48" s="12">
        <f t="shared" si="10"/>
        <v>28</v>
      </c>
      <c r="AH48" s="3">
        <f t="shared" si="11"/>
        <v>1</v>
      </c>
      <c r="AI48" s="3">
        <f t="shared" si="12"/>
        <v>0</v>
      </c>
      <c r="AJ48" s="4">
        <f t="shared" si="13"/>
        <v>3.7037037037037034E-3</v>
      </c>
      <c r="AK48" s="3" t="str">
        <f t="shared" si="14"/>
        <v>راكد</v>
      </c>
    </row>
    <row r="49" spans="1:37" x14ac:dyDescent="0.25">
      <c r="A49" s="20"/>
      <c r="B49" s="9" t="s">
        <v>63</v>
      </c>
      <c r="C49" s="9">
        <v>7</v>
      </c>
      <c r="D49" s="9">
        <v>0</v>
      </c>
      <c r="E49" s="2">
        <f t="shared" si="0"/>
        <v>0</v>
      </c>
      <c r="F49" s="9">
        <v>7</v>
      </c>
      <c r="G49" s="9">
        <v>0</v>
      </c>
      <c r="H49" s="2">
        <f t="shared" si="1"/>
        <v>0</v>
      </c>
      <c r="I49" s="9">
        <v>9</v>
      </c>
      <c r="J49" s="9">
        <v>0</v>
      </c>
      <c r="K49" s="2">
        <f t="shared" si="2"/>
        <v>0</v>
      </c>
      <c r="L49" s="9">
        <v>12</v>
      </c>
      <c r="M49" s="9">
        <v>0</v>
      </c>
      <c r="N49" s="2">
        <f t="shared" si="3"/>
        <v>0</v>
      </c>
      <c r="O49" s="9">
        <v>11</v>
      </c>
      <c r="P49" s="9">
        <v>0</v>
      </c>
      <c r="Q49" s="2">
        <f t="shared" si="4"/>
        <v>0</v>
      </c>
      <c r="R49" s="9">
        <v>9</v>
      </c>
      <c r="S49" s="9">
        <v>0</v>
      </c>
      <c r="T49" s="2">
        <f t="shared" si="5"/>
        <v>0</v>
      </c>
      <c r="U49" s="9">
        <v>9</v>
      </c>
      <c r="V49" s="9">
        <v>0</v>
      </c>
      <c r="W49" s="2">
        <f t="shared" si="6"/>
        <v>0</v>
      </c>
      <c r="X49" s="9">
        <v>11</v>
      </c>
      <c r="Y49" s="9">
        <v>0</v>
      </c>
      <c r="Z49" s="2">
        <f t="shared" si="7"/>
        <v>0</v>
      </c>
      <c r="AA49" s="9">
        <v>11</v>
      </c>
      <c r="AB49" s="9">
        <v>0</v>
      </c>
      <c r="AC49" s="2">
        <f t="shared" si="8"/>
        <v>0</v>
      </c>
      <c r="AD49" s="9">
        <v>13</v>
      </c>
      <c r="AE49" s="9">
        <v>0</v>
      </c>
      <c r="AF49" s="2">
        <f t="shared" si="9"/>
        <v>0</v>
      </c>
      <c r="AG49" s="12">
        <f t="shared" si="10"/>
        <v>13</v>
      </c>
      <c r="AH49" s="3">
        <f t="shared" si="11"/>
        <v>0</v>
      </c>
      <c r="AI49" s="3">
        <f t="shared" si="12"/>
        <v>0</v>
      </c>
      <c r="AJ49" s="4">
        <f t="shared" si="13"/>
        <v>0</v>
      </c>
      <c r="AK49" s="3" t="str">
        <f t="shared" si="14"/>
        <v>راكد</v>
      </c>
    </row>
    <row r="50" spans="1:37" x14ac:dyDescent="0.25">
      <c r="A50" s="20"/>
      <c r="B50" s="9" t="s">
        <v>64</v>
      </c>
      <c r="C50" s="9">
        <v>1</v>
      </c>
      <c r="D50" s="9">
        <v>0</v>
      </c>
      <c r="E50" s="2">
        <f t="shared" si="0"/>
        <v>0</v>
      </c>
      <c r="F50" s="9">
        <v>1</v>
      </c>
      <c r="G50" s="9">
        <v>0</v>
      </c>
      <c r="H50" s="2">
        <f t="shared" si="1"/>
        <v>0</v>
      </c>
      <c r="I50" s="9">
        <v>1</v>
      </c>
      <c r="J50" s="9">
        <v>0</v>
      </c>
      <c r="K50" s="2">
        <f t="shared" si="2"/>
        <v>0</v>
      </c>
      <c r="L50" s="9">
        <v>2</v>
      </c>
      <c r="M50" s="9">
        <v>0</v>
      </c>
      <c r="N50" s="2">
        <f t="shared" si="3"/>
        <v>0</v>
      </c>
      <c r="O50" s="9">
        <v>3</v>
      </c>
      <c r="P50" s="9">
        <v>0</v>
      </c>
      <c r="Q50" s="2">
        <f t="shared" si="4"/>
        <v>0</v>
      </c>
      <c r="R50" s="9">
        <v>2</v>
      </c>
      <c r="S50" s="9">
        <v>0</v>
      </c>
      <c r="T50" s="2">
        <f t="shared" si="5"/>
        <v>0</v>
      </c>
      <c r="U50" s="9">
        <v>1</v>
      </c>
      <c r="V50" s="9">
        <v>0</v>
      </c>
      <c r="W50" s="2">
        <f t="shared" si="6"/>
        <v>0</v>
      </c>
      <c r="X50" s="9">
        <v>1</v>
      </c>
      <c r="Y50" s="9">
        <v>0</v>
      </c>
      <c r="Z50" s="2">
        <f t="shared" si="7"/>
        <v>0</v>
      </c>
      <c r="AA50" s="9">
        <v>1</v>
      </c>
      <c r="AB50" s="9">
        <v>0</v>
      </c>
      <c r="AC50" s="2">
        <f t="shared" si="8"/>
        <v>0</v>
      </c>
      <c r="AD50" s="9">
        <v>1</v>
      </c>
      <c r="AE50" s="9">
        <v>0</v>
      </c>
      <c r="AF50" s="2">
        <f t="shared" si="9"/>
        <v>0</v>
      </c>
      <c r="AG50" s="12">
        <f t="shared" si="10"/>
        <v>1</v>
      </c>
      <c r="AH50" s="3">
        <f t="shared" si="11"/>
        <v>0</v>
      </c>
      <c r="AI50" s="3">
        <f t="shared" si="12"/>
        <v>0</v>
      </c>
      <c r="AJ50" s="4">
        <f t="shared" si="13"/>
        <v>0</v>
      </c>
      <c r="AK50" s="3" t="str">
        <f t="shared" si="14"/>
        <v>راكد</v>
      </c>
    </row>
    <row r="51" spans="1:37" x14ac:dyDescent="0.25">
      <c r="A51" s="20"/>
      <c r="B51" s="9" t="s">
        <v>144</v>
      </c>
      <c r="C51" s="9">
        <v>0</v>
      </c>
      <c r="D51" s="9">
        <v>0</v>
      </c>
      <c r="E51" s="2" t="e">
        <f t="shared" si="0"/>
        <v>#DIV/0!</v>
      </c>
      <c r="F51" s="9">
        <v>0</v>
      </c>
      <c r="G51" s="9">
        <v>0</v>
      </c>
      <c r="H51" s="2" t="e">
        <f t="shared" si="1"/>
        <v>#DIV/0!</v>
      </c>
      <c r="I51" s="9">
        <v>0</v>
      </c>
      <c r="J51" s="9">
        <v>0</v>
      </c>
      <c r="K51" s="2" t="e">
        <f t="shared" si="2"/>
        <v>#DIV/0!</v>
      </c>
      <c r="L51" s="9">
        <v>0</v>
      </c>
      <c r="M51" s="9">
        <v>0</v>
      </c>
      <c r="N51" s="2" t="e">
        <f t="shared" si="3"/>
        <v>#DIV/0!</v>
      </c>
      <c r="O51" s="9">
        <v>0</v>
      </c>
      <c r="P51" s="9">
        <v>0</v>
      </c>
      <c r="Q51" s="2" t="e">
        <f t="shared" si="4"/>
        <v>#DIV/0!</v>
      </c>
      <c r="R51" s="9">
        <v>0</v>
      </c>
      <c r="S51" s="9">
        <v>0</v>
      </c>
      <c r="T51" s="2" t="e">
        <f t="shared" si="5"/>
        <v>#DIV/0!</v>
      </c>
      <c r="U51" s="9">
        <v>0</v>
      </c>
      <c r="V51" s="9">
        <v>0</v>
      </c>
      <c r="W51" s="2" t="e">
        <f t="shared" si="6"/>
        <v>#DIV/0!</v>
      </c>
      <c r="X51" s="9">
        <v>0</v>
      </c>
      <c r="Y51" s="9">
        <v>0</v>
      </c>
      <c r="Z51" s="2" t="e">
        <f t="shared" si="7"/>
        <v>#DIV/0!</v>
      </c>
      <c r="AA51" s="9">
        <v>1</v>
      </c>
      <c r="AB51" s="9">
        <v>0</v>
      </c>
      <c r="AC51" s="2">
        <f t="shared" si="8"/>
        <v>0</v>
      </c>
      <c r="AD51" s="9">
        <v>1</v>
      </c>
      <c r="AE51" s="9">
        <v>0</v>
      </c>
      <c r="AF51" s="2">
        <f t="shared" si="9"/>
        <v>0</v>
      </c>
      <c r="AG51" s="12">
        <f t="shared" si="10"/>
        <v>1</v>
      </c>
      <c r="AH51" s="3">
        <f t="shared" si="11"/>
        <v>0</v>
      </c>
      <c r="AI51" s="3">
        <f t="shared" si="12"/>
        <v>0</v>
      </c>
      <c r="AJ51" s="4">
        <f>AVERAGE(AF51,AC51)</f>
        <v>0</v>
      </c>
      <c r="AK51" s="3" t="str">
        <f t="shared" si="14"/>
        <v>راكد</v>
      </c>
    </row>
    <row r="52" spans="1:37" x14ac:dyDescent="0.25">
      <c r="A52" s="20"/>
      <c r="B52" s="9" t="s">
        <v>145</v>
      </c>
      <c r="C52" s="9">
        <v>1</v>
      </c>
      <c r="D52" s="9">
        <v>0</v>
      </c>
      <c r="E52" s="2">
        <f t="shared" si="0"/>
        <v>0</v>
      </c>
      <c r="F52" s="9">
        <v>1</v>
      </c>
      <c r="G52" s="9">
        <v>0</v>
      </c>
      <c r="H52" s="2">
        <f t="shared" si="1"/>
        <v>0</v>
      </c>
      <c r="I52" s="9">
        <v>1</v>
      </c>
      <c r="J52" s="9">
        <v>0</v>
      </c>
      <c r="K52" s="2">
        <f t="shared" si="2"/>
        <v>0</v>
      </c>
      <c r="L52" s="9">
        <v>1</v>
      </c>
      <c r="M52" s="9">
        <v>0</v>
      </c>
      <c r="N52" s="2">
        <f t="shared" si="3"/>
        <v>0</v>
      </c>
      <c r="O52" s="9">
        <v>1</v>
      </c>
      <c r="P52" s="9">
        <v>0</v>
      </c>
      <c r="Q52" s="2">
        <f t="shared" si="4"/>
        <v>0</v>
      </c>
      <c r="R52" s="9">
        <v>1</v>
      </c>
      <c r="S52" s="9">
        <v>0</v>
      </c>
      <c r="T52" s="2">
        <f t="shared" si="5"/>
        <v>0</v>
      </c>
      <c r="U52" s="9">
        <v>1</v>
      </c>
      <c r="V52" s="9">
        <v>0</v>
      </c>
      <c r="W52" s="2">
        <f t="shared" si="6"/>
        <v>0</v>
      </c>
      <c r="X52" s="9">
        <v>1</v>
      </c>
      <c r="Y52" s="9">
        <v>0</v>
      </c>
      <c r="Z52" s="2">
        <f t="shared" si="7"/>
        <v>0</v>
      </c>
      <c r="AA52" s="9">
        <v>1</v>
      </c>
      <c r="AB52" s="9">
        <v>0</v>
      </c>
      <c r="AC52" s="2">
        <f t="shared" si="8"/>
        <v>0</v>
      </c>
      <c r="AD52" s="9">
        <v>1</v>
      </c>
      <c r="AE52" s="9">
        <v>0</v>
      </c>
      <c r="AF52" s="2">
        <f t="shared" si="9"/>
        <v>0</v>
      </c>
      <c r="AG52" s="12">
        <f t="shared" si="10"/>
        <v>1</v>
      </c>
      <c r="AH52" s="3">
        <f t="shared" si="11"/>
        <v>0</v>
      </c>
      <c r="AI52" s="3">
        <f t="shared" si="12"/>
        <v>0</v>
      </c>
      <c r="AJ52" s="4">
        <f t="shared" si="13"/>
        <v>0</v>
      </c>
      <c r="AK52" s="3" t="str">
        <f t="shared" si="14"/>
        <v>راكد</v>
      </c>
    </row>
    <row r="53" spans="1:37" x14ac:dyDescent="0.25">
      <c r="A53" s="20"/>
      <c r="B53" s="9" t="s">
        <v>65</v>
      </c>
      <c r="C53" s="9">
        <v>3</v>
      </c>
      <c r="D53" s="9">
        <v>0</v>
      </c>
      <c r="E53" s="2">
        <f t="shared" si="0"/>
        <v>0</v>
      </c>
      <c r="F53" s="9">
        <v>1</v>
      </c>
      <c r="G53" s="9">
        <v>0</v>
      </c>
      <c r="H53" s="2">
        <f t="shared" si="1"/>
        <v>0</v>
      </c>
      <c r="I53" s="9">
        <v>3</v>
      </c>
      <c r="J53" s="9">
        <v>0</v>
      </c>
      <c r="K53" s="2">
        <f t="shared" si="2"/>
        <v>0</v>
      </c>
      <c r="L53" s="9">
        <v>4</v>
      </c>
      <c r="M53" s="9">
        <v>0</v>
      </c>
      <c r="N53" s="2">
        <f t="shared" si="3"/>
        <v>0</v>
      </c>
      <c r="O53" s="9">
        <v>6</v>
      </c>
      <c r="P53" s="9">
        <v>1</v>
      </c>
      <c r="Q53" s="2">
        <f t="shared" si="4"/>
        <v>0.16666666666666666</v>
      </c>
      <c r="R53" s="9">
        <v>7</v>
      </c>
      <c r="S53" s="9">
        <v>0</v>
      </c>
      <c r="T53" s="2">
        <f t="shared" si="5"/>
        <v>0</v>
      </c>
      <c r="U53" s="9">
        <v>10</v>
      </c>
      <c r="V53" s="9">
        <v>0</v>
      </c>
      <c r="W53" s="2">
        <f t="shared" si="6"/>
        <v>0</v>
      </c>
      <c r="X53" s="9">
        <v>11</v>
      </c>
      <c r="Y53" s="9">
        <v>0</v>
      </c>
      <c r="Z53" s="2">
        <f t="shared" si="7"/>
        <v>0</v>
      </c>
      <c r="AA53" s="9">
        <v>14</v>
      </c>
      <c r="AB53" s="9">
        <v>0</v>
      </c>
      <c r="AC53" s="2">
        <f t="shared" si="8"/>
        <v>0</v>
      </c>
      <c r="AD53" s="9">
        <v>17</v>
      </c>
      <c r="AE53" s="9">
        <v>0</v>
      </c>
      <c r="AF53" s="2">
        <f t="shared" si="9"/>
        <v>0</v>
      </c>
      <c r="AG53" s="12">
        <f t="shared" si="10"/>
        <v>17</v>
      </c>
      <c r="AH53" s="3">
        <f t="shared" si="11"/>
        <v>1</v>
      </c>
      <c r="AI53" s="3">
        <f t="shared" si="12"/>
        <v>0</v>
      </c>
      <c r="AJ53" s="4">
        <f t="shared" si="13"/>
        <v>1.6666666666666666E-2</v>
      </c>
      <c r="AK53" s="3" t="str">
        <f t="shared" si="14"/>
        <v>مشبع</v>
      </c>
    </row>
    <row r="54" spans="1:37" x14ac:dyDescent="0.25">
      <c r="A54" s="20"/>
      <c r="B54" s="9" t="s">
        <v>66</v>
      </c>
      <c r="C54" s="9">
        <v>0</v>
      </c>
      <c r="D54" s="9">
        <v>0</v>
      </c>
      <c r="E54" s="2" t="e">
        <f t="shared" si="0"/>
        <v>#DIV/0!</v>
      </c>
      <c r="F54" s="9">
        <v>1</v>
      </c>
      <c r="G54" s="9">
        <v>0</v>
      </c>
      <c r="H54" s="2">
        <f t="shared" si="1"/>
        <v>0</v>
      </c>
      <c r="I54" s="9">
        <v>2</v>
      </c>
      <c r="J54" s="9">
        <v>0</v>
      </c>
      <c r="K54" s="2">
        <f t="shared" si="2"/>
        <v>0</v>
      </c>
      <c r="L54" s="9">
        <v>4</v>
      </c>
      <c r="M54" s="9">
        <v>0</v>
      </c>
      <c r="N54" s="2">
        <f t="shared" si="3"/>
        <v>0</v>
      </c>
      <c r="O54" s="9">
        <v>4</v>
      </c>
      <c r="P54" s="9">
        <v>0</v>
      </c>
      <c r="Q54" s="2">
        <f t="shared" si="4"/>
        <v>0</v>
      </c>
      <c r="R54" s="9">
        <v>4</v>
      </c>
      <c r="S54" s="9">
        <v>0</v>
      </c>
      <c r="T54" s="2">
        <f t="shared" si="5"/>
        <v>0</v>
      </c>
      <c r="U54" s="9">
        <v>5</v>
      </c>
      <c r="V54" s="9">
        <v>0</v>
      </c>
      <c r="W54" s="2">
        <f t="shared" si="6"/>
        <v>0</v>
      </c>
      <c r="X54" s="9">
        <v>5</v>
      </c>
      <c r="Y54" s="9">
        <v>0</v>
      </c>
      <c r="Z54" s="2">
        <f t="shared" si="7"/>
        <v>0</v>
      </c>
      <c r="AA54" s="9">
        <v>6</v>
      </c>
      <c r="AB54" s="9">
        <v>0</v>
      </c>
      <c r="AC54" s="2">
        <f t="shared" si="8"/>
        <v>0</v>
      </c>
      <c r="AD54" s="9">
        <v>7</v>
      </c>
      <c r="AE54" s="9">
        <v>1</v>
      </c>
      <c r="AF54" s="2">
        <f t="shared" si="9"/>
        <v>0.14285714285714285</v>
      </c>
      <c r="AG54" s="12">
        <f t="shared" si="10"/>
        <v>7</v>
      </c>
      <c r="AH54" s="3">
        <f t="shared" si="11"/>
        <v>1</v>
      </c>
      <c r="AI54" s="3">
        <f t="shared" si="12"/>
        <v>0</v>
      </c>
      <c r="AJ54" s="4">
        <f>AVERAGE(AF54,AC54,Z54,W54,T54,Q54,N54,K54,H54)</f>
        <v>1.5873015873015872E-2</v>
      </c>
      <c r="AK54" s="3" t="str">
        <f t="shared" si="14"/>
        <v>مشبع</v>
      </c>
    </row>
    <row r="55" spans="1:37" x14ac:dyDescent="0.25">
      <c r="A55" s="20"/>
      <c r="B55" s="9" t="s">
        <v>67</v>
      </c>
      <c r="C55" s="9">
        <v>12</v>
      </c>
      <c r="D55" s="9">
        <v>0</v>
      </c>
      <c r="E55" s="2">
        <f t="shared" si="0"/>
        <v>0</v>
      </c>
      <c r="F55" s="9">
        <v>15</v>
      </c>
      <c r="G55" s="9">
        <v>0</v>
      </c>
      <c r="H55" s="2">
        <f t="shared" si="1"/>
        <v>0</v>
      </c>
      <c r="I55" s="9">
        <v>13</v>
      </c>
      <c r="J55" s="9">
        <v>0</v>
      </c>
      <c r="K55" s="2">
        <f t="shared" si="2"/>
        <v>0</v>
      </c>
      <c r="L55" s="9">
        <v>20</v>
      </c>
      <c r="M55" s="9">
        <v>0</v>
      </c>
      <c r="N55" s="2">
        <f t="shared" si="3"/>
        <v>0</v>
      </c>
      <c r="O55" s="9">
        <v>19</v>
      </c>
      <c r="P55" s="9">
        <v>0</v>
      </c>
      <c r="Q55" s="2">
        <f t="shared" si="4"/>
        <v>0</v>
      </c>
      <c r="R55" s="9">
        <v>19</v>
      </c>
      <c r="S55" s="9">
        <v>0</v>
      </c>
      <c r="T55" s="2">
        <f t="shared" si="5"/>
        <v>0</v>
      </c>
      <c r="U55" s="9">
        <v>21</v>
      </c>
      <c r="V55" s="9">
        <v>0</v>
      </c>
      <c r="W55" s="2">
        <f t="shared" si="6"/>
        <v>0</v>
      </c>
      <c r="X55" s="9">
        <v>23</v>
      </c>
      <c r="Y55" s="9">
        <v>1</v>
      </c>
      <c r="Z55" s="2">
        <f t="shared" si="7"/>
        <v>4.3478260869565216E-2</v>
      </c>
      <c r="AA55" s="9">
        <v>20</v>
      </c>
      <c r="AB55" s="9">
        <v>0</v>
      </c>
      <c r="AC55" s="2">
        <f t="shared" si="8"/>
        <v>0</v>
      </c>
      <c r="AD55" s="9">
        <v>21</v>
      </c>
      <c r="AE55" s="9">
        <v>0</v>
      </c>
      <c r="AF55" s="2">
        <f t="shared" si="9"/>
        <v>0</v>
      </c>
      <c r="AG55" s="12">
        <f t="shared" si="10"/>
        <v>21</v>
      </c>
      <c r="AH55" s="3">
        <f t="shared" si="11"/>
        <v>1</v>
      </c>
      <c r="AI55" s="3">
        <f t="shared" si="12"/>
        <v>0</v>
      </c>
      <c r="AJ55" s="4">
        <f t="shared" si="13"/>
        <v>4.3478260869565218E-3</v>
      </c>
      <c r="AK55" s="3" t="str">
        <f t="shared" si="14"/>
        <v>راكد</v>
      </c>
    </row>
    <row r="56" spans="1:37" x14ac:dyDescent="0.25">
      <c r="A56" s="20"/>
      <c r="B56" s="9" t="s">
        <v>69</v>
      </c>
      <c r="C56" s="9">
        <v>16</v>
      </c>
      <c r="D56" s="9">
        <v>0</v>
      </c>
      <c r="E56" s="2">
        <f t="shared" si="0"/>
        <v>0</v>
      </c>
      <c r="F56" s="9">
        <v>15</v>
      </c>
      <c r="G56" s="9">
        <v>0</v>
      </c>
      <c r="H56" s="2">
        <f t="shared" si="1"/>
        <v>0</v>
      </c>
      <c r="I56" s="9">
        <v>20</v>
      </c>
      <c r="J56" s="9">
        <v>0</v>
      </c>
      <c r="K56" s="2">
        <f t="shared" si="2"/>
        <v>0</v>
      </c>
      <c r="L56" s="9">
        <v>24</v>
      </c>
      <c r="M56" s="9">
        <v>1</v>
      </c>
      <c r="N56" s="2">
        <f t="shared" si="3"/>
        <v>4.1666666666666664E-2</v>
      </c>
      <c r="O56" s="9">
        <v>24</v>
      </c>
      <c r="P56" s="9">
        <v>0</v>
      </c>
      <c r="Q56" s="2">
        <f t="shared" si="4"/>
        <v>0</v>
      </c>
      <c r="R56" s="9">
        <v>27</v>
      </c>
      <c r="S56" s="9">
        <v>0</v>
      </c>
      <c r="T56" s="2">
        <f t="shared" si="5"/>
        <v>0</v>
      </c>
      <c r="U56" s="9">
        <v>38</v>
      </c>
      <c r="V56" s="9">
        <v>0</v>
      </c>
      <c r="W56" s="2">
        <f t="shared" si="6"/>
        <v>0</v>
      </c>
      <c r="X56" s="9">
        <v>51</v>
      </c>
      <c r="Y56" s="9">
        <v>2</v>
      </c>
      <c r="Z56" s="2">
        <f t="shared" si="7"/>
        <v>3.9215686274509803E-2</v>
      </c>
      <c r="AA56" s="9">
        <v>54</v>
      </c>
      <c r="AB56" s="9">
        <v>0</v>
      </c>
      <c r="AC56" s="2">
        <f t="shared" si="8"/>
        <v>0</v>
      </c>
      <c r="AD56" s="9">
        <v>63</v>
      </c>
      <c r="AE56" s="9">
        <v>2</v>
      </c>
      <c r="AF56" s="2">
        <f t="shared" si="9"/>
        <v>3.1746031746031744E-2</v>
      </c>
      <c r="AG56" s="12">
        <f t="shared" si="10"/>
        <v>63</v>
      </c>
      <c r="AH56" s="3">
        <f t="shared" si="11"/>
        <v>5</v>
      </c>
      <c r="AI56" s="3">
        <f t="shared" si="12"/>
        <v>1</v>
      </c>
      <c r="AJ56" s="4">
        <f t="shared" si="13"/>
        <v>1.126283846872082E-2</v>
      </c>
      <c r="AK56" s="3" t="str">
        <f t="shared" si="14"/>
        <v>مشبع</v>
      </c>
    </row>
    <row r="57" spans="1:37" x14ac:dyDescent="0.25">
      <c r="A57" s="20"/>
      <c r="B57" s="9" t="s">
        <v>70</v>
      </c>
      <c r="C57" s="9">
        <v>0</v>
      </c>
      <c r="D57" s="9">
        <v>0</v>
      </c>
      <c r="E57" s="2" t="e">
        <f t="shared" si="0"/>
        <v>#DIV/0!</v>
      </c>
      <c r="F57" s="9">
        <v>0</v>
      </c>
      <c r="G57" s="9">
        <v>0</v>
      </c>
      <c r="H57" s="2" t="e">
        <f t="shared" si="1"/>
        <v>#DIV/0!</v>
      </c>
      <c r="I57" s="9">
        <v>0</v>
      </c>
      <c r="J57" s="9">
        <v>0</v>
      </c>
      <c r="K57" s="2" t="e">
        <f t="shared" si="2"/>
        <v>#DIV/0!</v>
      </c>
      <c r="L57" s="9">
        <v>0</v>
      </c>
      <c r="M57" s="9">
        <v>0</v>
      </c>
      <c r="N57" s="2" t="e">
        <f t="shared" si="3"/>
        <v>#DIV/0!</v>
      </c>
      <c r="O57" s="9">
        <v>0</v>
      </c>
      <c r="P57" s="9">
        <v>0</v>
      </c>
      <c r="Q57" s="2" t="e">
        <f t="shared" si="4"/>
        <v>#DIV/0!</v>
      </c>
      <c r="R57" s="9">
        <v>0</v>
      </c>
      <c r="S57" s="9">
        <v>0</v>
      </c>
      <c r="T57" s="2" t="e">
        <f t="shared" si="5"/>
        <v>#DIV/0!</v>
      </c>
      <c r="U57" s="9">
        <v>0</v>
      </c>
      <c r="V57" s="9">
        <v>0</v>
      </c>
      <c r="W57" s="2" t="e">
        <f t="shared" si="6"/>
        <v>#DIV/0!</v>
      </c>
      <c r="X57" s="9">
        <v>0</v>
      </c>
      <c r="Y57" s="9">
        <v>0</v>
      </c>
      <c r="Z57" s="2" t="e">
        <f t="shared" si="7"/>
        <v>#DIV/0!</v>
      </c>
      <c r="AA57" s="9">
        <v>1</v>
      </c>
      <c r="AB57" s="9">
        <v>0</v>
      </c>
      <c r="AC57" s="2">
        <f t="shared" si="8"/>
        <v>0</v>
      </c>
      <c r="AD57" s="9">
        <v>1</v>
      </c>
      <c r="AE57" s="9">
        <v>0</v>
      </c>
      <c r="AF57" s="2">
        <f t="shared" si="9"/>
        <v>0</v>
      </c>
      <c r="AG57" s="12">
        <f t="shared" si="10"/>
        <v>1</v>
      </c>
      <c r="AH57" s="3">
        <f t="shared" si="11"/>
        <v>0</v>
      </c>
      <c r="AI57" s="3">
        <f t="shared" si="12"/>
        <v>0</v>
      </c>
      <c r="AJ57" s="4">
        <f>AVERAGE(AF57,AC57)</f>
        <v>0</v>
      </c>
      <c r="AK57" s="3" t="str">
        <f t="shared" si="14"/>
        <v>راكد</v>
      </c>
    </row>
    <row r="58" spans="1:37" x14ac:dyDescent="0.25">
      <c r="A58" s="20"/>
      <c r="B58" s="9" t="s">
        <v>71</v>
      </c>
      <c r="C58" s="9">
        <v>5</v>
      </c>
      <c r="D58" s="9">
        <v>1</v>
      </c>
      <c r="E58" s="2">
        <f t="shared" si="0"/>
        <v>0.2</v>
      </c>
      <c r="F58" s="9">
        <v>2</v>
      </c>
      <c r="G58" s="9">
        <v>2</v>
      </c>
      <c r="H58" s="2">
        <f t="shared" si="1"/>
        <v>1</v>
      </c>
      <c r="I58" s="9">
        <v>3</v>
      </c>
      <c r="J58" s="9">
        <v>0</v>
      </c>
      <c r="K58" s="2">
        <f t="shared" si="2"/>
        <v>0</v>
      </c>
      <c r="L58" s="9">
        <v>3</v>
      </c>
      <c r="M58" s="9">
        <v>0</v>
      </c>
      <c r="N58" s="2">
        <f t="shared" si="3"/>
        <v>0</v>
      </c>
      <c r="O58" s="9">
        <v>4</v>
      </c>
      <c r="P58" s="9">
        <v>0</v>
      </c>
      <c r="Q58" s="2">
        <f t="shared" si="4"/>
        <v>0</v>
      </c>
      <c r="R58" s="9">
        <v>5</v>
      </c>
      <c r="S58" s="9">
        <v>0</v>
      </c>
      <c r="T58" s="2">
        <f t="shared" si="5"/>
        <v>0</v>
      </c>
      <c r="U58" s="9">
        <v>6</v>
      </c>
      <c r="V58" s="9">
        <v>1</v>
      </c>
      <c r="W58" s="2">
        <f t="shared" si="6"/>
        <v>0.16666666666666666</v>
      </c>
      <c r="X58" s="9">
        <v>7</v>
      </c>
      <c r="Y58" s="9">
        <v>0</v>
      </c>
      <c r="Z58" s="2">
        <f t="shared" si="7"/>
        <v>0</v>
      </c>
      <c r="AA58" s="9">
        <v>7</v>
      </c>
      <c r="AB58" s="9">
        <v>0</v>
      </c>
      <c r="AC58" s="2">
        <f t="shared" si="8"/>
        <v>0</v>
      </c>
      <c r="AD58" s="9">
        <v>7</v>
      </c>
      <c r="AE58" s="9">
        <v>0</v>
      </c>
      <c r="AF58" s="2">
        <f t="shared" si="9"/>
        <v>0</v>
      </c>
      <c r="AG58" s="12">
        <f t="shared" si="10"/>
        <v>7</v>
      </c>
      <c r="AH58" s="3">
        <f t="shared" si="11"/>
        <v>4</v>
      </c>
      <c r="AI58" s="3">
        <f t="shared" si="12"/>
        <v>0</v>
      </c>
      <c r="AJ58" s="4">
        <f t="shared" si="13"/>
        <v>0.13666666666666666</v>
      </c>
      <c r="AK58" s="3" t="str">
        <f t="shared" si="14"/>
        <v>مشبع</v>
      </c>
    </row>
    <row r="59" spans="1:37" x14ac:dyDescent="0.25">
      <c r="A59" s="20"/>
      <c r="B59" s="9" t="s">
        <v>73</v>
      </c>
      <c r="C59" s="9">
        <v>14</v>
      </c>
      <c r="D59" s="9">
        <v>0</v>
      </c>
      <c r="E59" s="2">
        <f t="shared" ref="E59:E97" si="15">D59/C59</f>
        <v>0</v>
      </c>
      <c r="F59" s="9">
        <v>17</v>
      </c>
      <c r="G59" s="9">
        <v>0</v>
      </c>
      <c r="H59" s="2">
        <f t="shared" ref="H59:H97" si="16">G59/F59</f>
        <v>0</v>
      </c>
      <c r="I59" s="9">
        <v>24</v>
      </c>
      <c r="J59" s="9">
        <v>1</v>
      </c>
      <c r="K59" s="2">
        <f t="shared" ref="K59:K97" si="17">J59/I59</f>
        <v>4.1666666666666664E-2</v>
      </c>
      <c r="L59" s="9">
        <v>22</v>
      </c>
      <c r="M59" s="9">
        <v>1</v>
      </c>
      <c r="N59" s="2">
        <f t="shared" ref="N59:N97" si="18">M59/L59</f>
        <v>4.5454545454545456E-2</v>
      </c>
      <c r="O59" s="9">
        <v>25</v>
      </c>
      <c r="P59" s="9">
        <v>3</v>
      </c>
      <c r="Q59" s="2">
        <f t="shared" ref="Q59:Q97" si="19">P59/O59</f>
        <v>0.12</v>
      </c>
      <c r="R59" s="9">
        <v>24</v>
      </c>
      <c r="S59" s="9">
        <v>0</v>
      </c>
      <c r="T59" s="2">
        <f t="shared" ref="T59:T97" si="20">S59/R59</f>
        <v>0</v>
      </c>
      <c r="U59" s="9">
        <v>26</v>
      </c>
      <c r="V59" s="9">
        <v>2</v>
      </c>
      <c r="W59" s="2">
        <f t="shared" ref="W59:W97" si="21">V59/U59</f>
        <v>7.6923076923076927E-2</v>
      </c>
      <c r="X59" s="9">
        <v>25</v>
      </c>
      <c r="Y59" s="9">
        <v>3</v>
      </c>
      <c r="Z59" s="2">
        <f t="shared" ref="Z59:Z97" si="22">Y59/X59</f>
        <v>0.12</v>
      </c>
      <c r="AA59" s="9">
        <v>27</v>
      </c>
      <c r="AB59" s="9">
        <v>0</v>
      </c>
      <c r="AC59" s="2">
        <f t="shared" ref="AC59:AC97" si="23">AB59/AA59</f>
        <v>0</v>
      </c>
      <c r="AD59" s="9">
        <v>31</v>
      </c>
      <c r="AE59" s="9">
        <v>0</v>
      </c>
      <c r="AF59" s="2">
        <f t="shared" ref="AF59:AF97" si="24">AE59/AD59</f>
        <v>0</v>
      </c>
      <c r="AG59" s="12">
        <f t="shared" ref="AG59:AG97" si="25">AD59</f>
        <v>31</v>
      </c>
      <c r="AH59" s="3">
        <f t="shared" ref="AH59:AH97" si="26">SUM(D59,G59,J59,M59,P59,S59,V59,Y59,AB59,AE59)</f>
        <v>10</v>
      </c>
      <c r="AI59" s="3">
        <f t="shared" ref="AI59:AI97" si="27" xml:space="preserve"> ROUND(AH59/10,0)</f>
        <v>1</v>
      </c>
      <c r="AJ59" s="4">
        <f t="shared" ref="AJ59:AJ97" si="28">AVERAGE(AF59,AC59,Z59,W59,T59,Q59,N59,K59,H59,E59)</f>
        <v>4.0404428904428906E-2</v>
      </c>
      <c r="AK59" s="3" t="str">
        <f t="shared" ref="AK59:AK97" si="29">IF(AJ59&lt;1%,"راكد",IF(AJ59&lt;15%,"مشبع","مطلوب"))</f>
        <v>مشبع</v>
      </c>
    </row>
    <row r="60" spans="1:37" x14ac:dyDescent="0.25">
      <c r="A60" s="20"/>
      <c r="B60" s="9" t="s">
        <v>146</v>
      </c>
      <c r="C60" s="9">
        <v>2</v>
      </c>
      <c r="D60" s="9">
        <v>0</v>
      </c>
      <c r="E60" s="2">
        <f t="shared" si="15"/>
        <v>0</v>
      </c>
      <c r="F60" s="9">
        <v>3</v>
      </c>
      <c r="G60" s="9">
        <v>0</v>
      </c>
      <c r="H60" s="2">
        <f t="shared" si="16"/>
        <v>0</v>
      </c>
      <c r="I60" s="9">
        <v>4</v>
      </c>
      <c r="J60" s="9">
        <v>0</v>
      </c>
      <c r="K60" s="2">
        <f t="shared" si="17"/>
        <v>0</v>
      </c>
      <c r="L60" s="9">
        <v>4</v>
      </c>
      <c r="M60" s="9">
        <v>0</v>
      </c>
      <c r="N60" s="2">
        <f t="shared" si="18"/>
        <v>0</v>
      </c>
      <c r="O60" s="9">
        <v>4</v>
      </c>
      <c r="P60" s="9">
        <v>0</v>
      </c>
      <c r="Q60" s="2">
        <f t="shared" si="19"/>
        <v>0</v>
      </c>
      <c r="R60" s="9">
        <v>4</v>
      </c>
      <c r="S60" s="9">
        <v>1</v>
      </c>
      <c r="T60" s="2">
        <f t="shared" si="20"/>
        <v>0.25</v>
      </c>
      <c r="U60" s="9">
        <v>3</v>
      </c>
      <c r="V60" s="9">
        <v>0</v>
      </c>
      <c r="W60" s="2">
        <f t="shared" si="21"/>
        <v>0</v>
      </c>
      <c r="X60" s="9">
        <v>4</v>
      </c>
      <c r="Y60" s="9">
        <v>0</v>
      </c>
      <c r="Z60" s="2">
        <f t="shared" si="22"/>
        <v>0</v>
      </c>
      <c r="AA60" s="9">
        <v>5</v>
      </c>
      <c r="AB60" s="9">
        <v>0</v>
      </c>
      <c r="AC60" s="2">
        <f t="shared" si="23"/>
        <v>0</v>
      </c>
      <c r="AD60" s="9">
        <v>5</v>
      </c>
      <c r="AE60" s="9">
        <v>0</v>
      </c>
      <c r="AF60" s="2">
        <f t="shared" si="24"/>
        <v>0</v>
      </c>
      <c r="AG60" s="12">
        <f t="shared" si="25"/>
        <v>5</v>
      </c>
      <c r="AH60" s="3">
        <f t="shared" si="26"/>
        <v>1</v>
      </c>
      <c r="AI60" s="3">
        <f t="shared" si="27"/>
        <v>0</v>
      </c>
      <c r="AJ60" s="4">
        <f t="shared" si="28"/>
        <v>2.5000000000000001E-2</v>
      </c>
      <c r="AK60" s="3" t="str">
        <f t="shared" si="29"/>
        <v>مشبع</v>
      </c>
    </row>
    <row r="61" spans="1:37" x14ac:dyDescent="0.25">
      <c r="A61" s="20"/>
      <c r="B61" s="9" t="s">
        <v>74</v>
      </c>
      <c r="C61" s="9">
        <v>8</v>
      </c>
      <c r="D61" s="9">
        <v>0</v>
      </c>
      <c r="E61" s="2">
        <f t="shared" si="15"/>
        <v>0</v>
      </c>
      <c r="F61" s="9">
        <v>10</v>
      </c>
      <c r="G61" s="9">
        <v>0</v>
      </c>
      <c r="H61" s="2">
        <f t="shared" si="16"/>
        <v>0</v>
      </c>
      <c r="I61" s="9">
        <v>12</v>
      </c>
      <c r="J61" s="9">
        <v>0</v>
      </c>
      <c r="K61" s="2">
        <f t="shared" si="17"/>
        <v>0</v>
      </c>
      <c r="L61" s="9">
        <v>13</v>
      </c>
      <c r="M61" s="9">
        <v>0</v>
      </c>
      <c r="N61" s="2">
        <f t="shared" si="18"/>
        <v>0</v>
      </c>
      <c r="O61" s="9">
        <v>15</v>
      </c>
      <c r="P61" s="9">
        <v>1</v>
      </c>
      <c r="Q61" s="2">
        <f t="shared" si="19"/>
        <v>6.6666666666666666E-2</v>
      </c>
      <c r="R61" s="9">
        <v>14</v>
      </c>
      <c r="S61" s="9">
        <v>0</v>
      </c>
      <c r="T61" s="2">
        <f t="shared" si="20"/>
        <v>0</v>
      </c>
      <c r="U61" s="9">
        <v>23</v>
      </c>
      <c r="V61" s="9">
        <v>2</v>
      </c>
      <c r="W61" s="2">
        <f t="shared" si="21"/>
        <v>8.6956521739130432E-2</v>
      </c>
      <c r="X61" s="9">
        <v>28</v>
      </c>
      <c r="Y61" s="9">
        <v>0</v>
      </c>
      <c r="Z61" s="2">
        <f t="shared" si="22"/>
        <v>0</v>
      </c>
      <c r="AA61" s="9">
        <v>31</v>
      </c>
      <c r="AB61" s="9">
        <v>1</v>
      </c>
      <c r="AC61" s="2">
        <f t="shared" si="23"/>
        <v>3.2258064516129031E-2</v>
      </c>
      <c r="AD61" s="9">
        <v>38</v>
      </c>
      <c r="AE61" s="9">
        <v>0</v>
      </c>
      <c r="AF61" s="2">
        <f t="shared" si="24"/>
        <v>0</v>
      </c>
      <c r="AG61" s="12">
        <f t="shared" si="25"/>
        <v>38</v>
      </c>
      <c r="AH61" s="3">
        <f t="shared" si="26"/>
        <v>4</v>
      </c>
      <c r="AI61" s="3">
        <f t="shared" si="27"/>
        <v>0</v>
      </c>
      <c r="AJ61" s="4">
        <f t="shared" si="28"/>
        <v>1.8588125292192614E-2</v>
      </c>
      <c r="AK61" s="3" t="str">
        <f t="shared" si="29"/>
        <v>مشبع</v>
      </c>
    </row>
    <row r="62" spans="1:37" x14ac:dyDescent="0.25">
      <c r="A62" s="20"/>
      <c r="B62" s="9" t="s">
        <v>75</v>
      </c>
      <c r="C62" s="9">
        <v>1</v>
      </c>
      <c r="D62" s="9">
        <v>0</v>
      </c>
      <c r="E62" s="2">
        <f t="shared" si="15"/>
        <v>0</v>
      </c>
      <c r="F62" s="9">
        <v>1</v>
      </c>
      <c r="G62" s="9">
        <v>0</v>
      </c>
      <c r="H62" s="2">
        <f t="shared" si="16"/>
        <v>0</v>
      </c>
      <c r="I62" s="9">
        <v>1</v>
      </c>
      <c r="J62" s="9">
        <v>0</v>
      </c>
      <c r="K62" s="2">
        <f t="shared" si="17"/>
        <v>0</v>
      </c>
      <c r="L62" s="9">
        <v>1</v>
      </c>
      <c r="M62" s="9">
        <v>0</v>
      </c>
      <c r="N62" s="2">
        <f t="shared" si="18"/>
        <v>0</v>
      </c>
      <c r="O62" s="9">
        <v>1</v>
      </c>
      <c r="P62" s="9">
        <v>0</v>
      </c>
      <c r="Q62" s="2">
        <f t="shared" si="19"/>
        <v>0</v>
      </c>
      <c r="R62" s="9">
        <v>1</v>
      </c>
      <c r="S62" s="9">
        <v>0</v>
      </c>
      <c r="T62" s="2">
        <f t="shared" si="20"/>
        <v>0</v>
      </c>
      <c r="U62" s="9">
        <v>1</v>
      </c>
      <c r="V62" s="9">
        <v>0</v>
      </c>
      <c r="W62" s="2">
        <f t="shared" si="21"/>
        <v>0</v>
      </c>
      <c r="X62" s="9">
        <v>1</v>
      </c>
      <c r="Y62" s="9">
        <v>0</v>
      </c>
      <c r="Z62" s="2">
        <f t="shared" si="22"/>
        <v>0</v>
      </c>
      <c r="AA62" s="9">
        <v>1</v>
      </c>
      <c r="AB62" s="9">
        <v>0</v>
      </c>
      <c r="AC62" s="2">
        <f t="shared" si="23"/>
        <v>0</v>
      </c>
      <c r="AD62" s="9">
        <v>1</v>
      </c>
      <c r="AE62" s="9">
        <v>0</v>
      </c>
      <c r="AF62" s="2">
        <f t="shared" si="24"/>
        <v>0</v>
      </c>
      <c r="AG62" s="12">
        <f t="shared" si="25"/>
        <v>1</v>
      </c>
      <c r="AH62" s="3">
        <f t="shared" si="26"/>
        <v>0</v>
      </c>
      <c r="AI62" s="3">
        <f t="shared" si="27"/>
        <v>0</v>
      </c>
      <c r="AJ62" s="4">
        <f t="shared" si="28"/>
        <v>0</v>
      </c>
      <c r="AK62" s="3" t="str">
        <f t="shared" si="29"/>
        <v>راكد</v>
      </c>
    </row>
    <row r="63" spans="1:37" x14ac:dyDescent="0.25">
      <c r="A63" s="20"/>
      <c r="B63" s="9" t="s">
        <v>76</v>
      </c>
      <c r="C63" s="9">
        <v>0</v>
      </c>
      <c r="D63" s="9">
        <v>0</v>
      </c>
      <c r="E63" s="2" t="e">
        <f t="shared" si="15"/>
        <v>#DIV/0!</v>
      </c>
      <c r="F63" s="9">
        <v>0</v>
      </c>
      <c r="G63" s="9">
        <v>0</v>
      </c>
      <c r="H63" s="2" t="e">
        <f t="shared" si="16"/>
        <v>#DIV/0!</v>
      </c>
      <c r="I63" s="9">
        <v>0</v>
      </c>
      <c r="J63" s="9">
        <v>0</v>
      </c>
      <c r="K63" s="2" t="e">
        <f t="shared" si="17"/>
        <v>#DIV/0!</v>
      </c>
      <c r="L63" s="9">
        <v>0</v>
      </c>
      <c r="M63" s="9">
        <v>0</v>
      </c>
      <c r="N63" s="2" t="e">
        <f t="shared" si="18"/>
        <v>#DIV/0!</v>
      </c>
      <c r="O63" s="9">
        <v>1</v>
      </c>
      <c r="P63" s="9">
        <v>0</v>
      </c>
      <c r="Q63" s="2">
        <f t="shared" si="19"/>
        <v>0</v>
      </c>
      <c r="R63" s="9">
        <v>1</v>
      </c>
      <c r="S63" s="9">
        <v>0</v>
      </c>
      <c r="T63" s="2">
        <f t="shared" si="20"/>
        <v>0</v>
      </c>
      <c r="U63" s="9">
        <v>1</v>
      </c>
      <c r="V63" s="9">
        <v>0</v>
      </c>
      <c r="W63" s="2">
        <f t="shared" si="21"/>
        <v>0</v>
      </c>
      <c r="X63" s="9">
        <v>1</v>
      </c>
      <c r="Y63" s="9">
        <v>0</v>
      </c>
      <c r="Z63" s="2">
        <f t="shared" si="22"/>
        <v>0</v>
      </c>
      <c r="AA63" s="9">
        <v>1</v>
      </c>
      <c r="AB63" s="9">
        <v>0</v>
      </c>
      <c r="AC63" s="2">
        <f t="shared" si="23"/>
        <v>0</v>
      </c>
      <c r="AD63" s="9">
        <v>1</v>
      </c>
      <c r="AE63" s="9">
        <v>0</v>
      </c>
      <c r="AF63" s="2">
        <f t="shared" si="24"/>
        <v>0</v>
      </c>
      <c r="AG63" s="12">
        <f t="shared" si="25"/>
        <v>1</v>
      </c>
      <c r="AH63" s="3">
        <f t="shared" si="26"/>
        <v>0</v>
      </c>
      <c r="AI63" s="3">
        <f t="shared" si="27"/>
        <v>0</v>
      </c>
      <c r="AJ63" s="4">
        <f>AVERAGE(AF63,AC63,Z63,W63,T63,Q63)</f>
        <v>0</v>
      </c>
      <c r="AK63" s="3" t="str">
        <f t="shared" si="29"/>
        <v>راكد</v>
      </c>
    </row>
    <row r="64" spans="1:37" x14ac:dyDescent="0.25">
      <c r="A64" s="20"/>
      <c r="B64" s="9" t="s">
        <v>147</v>
      </c>
      <c r="C64" s="9">
        <v>0</v>
      </c>
      <c r="D64" s="9">
        <v>0</v>
      </c>
      <c r="E64" s="2" t="e">
        <f t="shared" si="15"/>
        <v>#DIV/0!</v>
      </c>
      <c r="F64" s="9">
        <v>0</v>
      </c>
      <c r="G64" s="9">
        <v>0</v>
      </c>
      <c r="H64" s="2" t="e">
        <f t="shared" si="16"/>
        <v>#DIV/0!</v>
      </c>
      <c r="I64" s="9">
        <v>0</v>
      </c>
      <c r="J64" s="9">
        <v>0</v>
      </c>
      <c r="K64" s="2" t="e">
        <f t="shared" si="17"/>
        <v>#DIV/0!</v>
      </c>
      <c r="L64" s="9">
        <v>0</v>
      </c>
      <c r="M64" s="9">
        <v>0</v>
      </c>
      <c r="N64" s="2" t="e">
        <f t="shared" si="18"/>
        <v>#DIV/0!</v>
      </c>
      <c r="O64" s="9">
        <v>0</v>
      </c>
      <c r="P64" s="9">
        <v>0</v>
      </c>
      <c r="Q64" s="2" t="e">
        <f t="shared" si="19"/>
        <v>#DIV/0!</v>
      </c>
      <c r="R64" s="9">
        <v>1</v>
      </c>
      <c r="S64" s="9">
        <v>0</v>
      </c>
      <c r="T64" s="2">
        <f t="shared" si="20"/>
        <v>0</v>
      </c>
      <c r="U64" s="9">
        <v>1</v>
      </c>
      <c r="V64" s="9">
        <v>0</v>
      </c>
      <c r="W64" s="2">
        <f t="shared" si="21"/>
        <v>0</v>
      </c>
      <c r="X64" s="9">
        <v>1</v>
      </c>
      <c r="Y64" s="9">
        <v>0</v>
      </c>
      <c r="Z64" s="2">
        <f t="shared" si="22"/>
        <v>0</v>
      </c>
      <c r="AA64" s="9">
        <v>1</v>
      </c>
      <c r="AB64" s="9">
        <v>0</v>
      </c>
      <c r="AC64" s="2">
        <f t="shared" si="23"/>
        <v>0</v>
      </c>
      <c r="AD64" s="9">
        <v>1</v>
      </c>
      <c r="AE64" s="9">
        <v>0</v>
      </c>
      <c r="AF64" s="2">
        <f t="shared" si="24"/>
        <v>0</v>
      </c>
      <c r="AG64" s="12">
        <f t="shared" si="25"/>
        <v>1</v>
      </c>
      <c r="AH64" s="3">
        <f t="shared" si="26"/>
        <v>0</v>
      </c>
      <c r="AI64" s="3">
        <f t="shared" si="27"/>
        <v>0</v>
      </c>
      <c r="AJ64" s="4">
        <f>AVERAGE(AF64,AC64,Z64,W64,T64)</f>
        <v>0</v>
      </c>
      <c r="AK64" s="3" t="str">
        <f t="shared" si="29"/>
        <v>راكد</v>
      </c>
    </row>
    <row r="65" spans="1:37" x14ac:dyDescent="0.25">
      <c r="A65" s="20"/>
      <c r="B65" s="9" t="s">
        <v>148</v>
      </c>
      <c r="C65" s="9">
        <v>0</v>
      </c>
      <c r="D65" s="9">
        <v>0</v>
      </c>
      <c r="E65" s="2" t="e">
        <f t="shared" si="15"/>
        <v>#DIV/0!</v>
      </c>
      <c r="F65" s="9">
        <v>1</v>
      </c>
      <c r="G65" s="9">
        <v>0</v>
      </c>
      <c r="H65" s="2">
        <f t="shared" si="16"/>
        <v>0</v>
      </c>
      <c r="I65" s="9">
        <v>1</v>
      </c>
      <c r="J65" s="9">
        <v>0</v>
      </c>
      <c r="K65" s="2">
        <f t="shared" si="17"/>
        <v>0</v>
      </c>
      <c r="L65" s="9">
        <v>1</v>
      </c>
      <c r="M65" s="9">
        <v>0</v>
      </c>
      <c r="N65" s="2">
        <f t="shared" si="18"/>
        <v>0</v>
      </c>
      <c r="O65" s="9">
        <v>1</v>
      </c>
      <c r="P65" s="9">
        <v>0</v>
      </c>
      <c r="Q65" s="2">
        <f t="shared" si="19"/>
        <v>0</v>
      </c>
      <c r="R65" s="9">
        <v>1</v>
      </c>
      <c r="S65" s="9">
        <v>0</v>
      </c>
      <c r="T65" s="2">
        <f t="shared" si="20"/>
        <v>0</v>
      </c>
      <c r="U65" s="9">
        <v>1</v>
      </c>
      <c r="V65" s="9">
        <v>0</v>
      </c>
      <c r="W65" s="2">
        <f t="shared" si="21"/>
        <v>0</v>
      </c>
      <c r="X65" s="9">
        <v>1</v>
      </c>
      <c r="Y65" s="9">
        <v>0</v>
      </c>
      <c r="Z65" s="2">
        <f t="shared" si="22"/>
        <v>0</v>
      </c>
      <c r="AA65" s="9">
        <v>1</v>
      </c>
      <c r="AB65" s="9">
        <v>0</v>
      </c>
      <c r="AC65" s="2">
        <f t="shared" si="23"/>
        <v>0</v>
      </c>
      <c r="AD65" s="9">
        <v>1</v>
      </c>
      <c r="AE65" s="9">
        <v>0</v>
      </c>
      <c r="AF65" s="2">
        <f t="shared" si="24"/>
        <v>0</v>
      </c>
      <c r="AG65" s="12">
        <f t="shared" si="25"/>
        <v>1</v>
      </c>
      <c r="AH65" s="3">
        <f t="shared" si="26"/>
        <v>0</v>
      </c>
      <c r="AI65" s="3">
        <f t="shared" si="27"/>
        <v>0</v>
      </c>
      <c r="AJ65" s="4">
        <f>AVERAGE(AF65,AC65,Z65,W65,T65,Q65,N65,K65,H65)</f>
        <v>0</v>
      </c>
      <c r="AK65" s="3" t="str">
        <f t="shared" si="29"/>
        <v>راكد</v>
      </c>
    </row>
    <row r="66" spans="1:37" x14ac:dyDescent="0.25">
      <c r="A66" s="20"/>
      <c r="B66" s="9" t="s">
        <v>149</v>
      </c>
      <c r="C66" s="9">
        <v>0</v>
      </c>
      <c r="D66" s="9">
        <v>0</v>
      </c>
      <c r="E66" s="2" t="e">
        <f t="shared" si="15"/>
        <v>#DIV/0!</v>
      </c>
      <c r="F66" s="9">
        <v>0</v>
      </c>
      <c r="G66" s="9">
        <v>0</v>
      </c>
      <c r="H66" s="2" t="e">
        <f t="shared" si="16"/>
        <v>#DIV/0!</v>
      </c>
      <c r="I66" s="9">
        <v>0</v>
      </c>
      <c r="J66" s="9">
        <v>0</v>
      </c>
      <c r="K66" s="2" t="e">
        <f t="shared" si="17"/>
        <v>#DIV/0!</v>
      </c>
      <c r="L66" s="9">
        <v>0</v>
      </c>
      <c r="M66" s="9">
        <v>0</v>
      </c>
      <c r="N66" s="2" t="e">
        <f t="shared" si="18"/>
        <v>#DIV/0!</v>
      </c>
      <c r="O66" s="9">
        <v>0</v>
      </c>
      <c r="P66" s="9">
        <v>0</v>
      </c>
      <c r="Q66" s="2" t="e">
        <f t="shared" si="19"/>
        <v>#DIV/0!</v>
      </c>
      <c r="R66" s="9">
        <v>0</v>
      </c>
      <c r="S66" s="9">
        <v>0</v>
      </c>
      <c r="T66" s="2" t="e">
        <f t="shared" si="20"/>
        <v>#DIV/0!</v>
      </c>
      <c r="U66" s="9">
        <v>0</v>
      </c>
      <c r="V66" s="9">
        <v>0</v>
      </c>
      <c r="W66" s="2" t="e">
        <f t="shared" si="21"/>
        <v>#DIV/0!</v>
      </c>
      <c r="X66" s="9">
        <v>2</v>
      </c>
      <c r="Y66" s="9">
        <v>0</v>
      </c>
      <c r="Z66" s="2">
        <f t="shared" si="22"/>
        <v>0</v>
      </c>
      <c r="AA66" s="9">
        <v>3</v>
      </c>
      <c r="AB66" s="9">
        <v>0</v>
      </c>
      <c r="AC66" s="2">
        <f t="shared" si="23"/>
        <v>0</v>
      </c>
      <c r="AD66" s="9">
        <v>2</v>
      </c>
      <c r="AE66" s="9">
        <v>0</v>
      </c>
      <c r="AF66" s="2">
        <f t="shared" si="24"/>
        <v>0</v>
      </c>
      <c r="AG66" s="12">
        <f t="shared" si="25"/>
        <v>2</v>
      </c>
      <c r="AH66" s="3">
        <f t="shared" si="26"/>
        <v>0</v>
      </c>
      <c r="AI66" s="3">
        <f t="shared" si="27"/>
        <v>0</v>
      </c>
      <c r="AJ66" s="4">
        <f>AVERAGE(AF66,AC66,Z66)</f>
        <v>0</v>
      </c>
      <c r="AK66" s="3" t="str">
        <f t="shared" si="29"/>
        <v>راكد</v>
      </c>
    </row>
    <row r="67" spans="1:37" x14ac:dyDescent="0.25">
      <c r="A67" s="20"/>
      <c r="B67" s="9" t="s">
        <v>77</v>
      </c>
      <c r="C67" s="9">
        <v>11</v>
      </c>
      <c r="D67" s="9">
        <v>0</v>
      </c>
      <c r="E67" s="2">
        <f t="shared" si="15"/>
        <v>0</v>
      </c>
      <c r="F67" s="9">
        <v>15</v>
      </c>
      <c r="G67" s="9">
        <v>1</v>
      </c>
      <c r="H67" s="2">
        <f t="shared" si="16"/>
        <v>6.6666666666666666E-2</v>
      </c>
      <c r="I67" s="9">
        <v>13</v>
      </c>
      <c r="J67" s="9">
        <v>0</v>
      </c>
      <c r="K67" s="2">
        <f t="shared" si="17"/>
        <v>0</v>
      </c>
      <c r="L67" s="9">
        <v>10</v>
      </c>
      <c r="M67" s="9">
        <v>0</v>
      </c>
      <c r="N67" s="2">
        <f t="shared" si="18"/>
        <v>0</v>
      </c>
      <c r="O67" s="9">
        <v>10</v>
      </c>
      <c r="P67" s="9">
        <v>0</v>
      </c>
      <c r="Q67" s="2">
        <f t="shared" si="19"/>
        <v>0</v>
      </c>
      <c r="R67" s="9">
        <v>14</v>
      </c>
      <c r="S67" s="9">
        <v>0</v>
      </c>
      <c r="T67" s="2">
        <f t="shared" si="20"/>
        <v>0</v>
      </c>
      <c r="U67" s="9">
        <v>17</v>
      </c>
      <c r="V67" s="9">
        <v>0</v>
      </c>
      <c r="W67" s="2">
        <f t="shared" si="21"/>
        <v>0</v>
      </c>
      <c r="X67" s="9">
        <v>20</v>
      </c>
      <c r="Y67" s="9">
        <v>0</v>
      </c>
      <c r="Z67" s="2">
        <f t="shared" si="22"/>
        <v>0</v>
      </c>
      <c r="AA67" s="9">
        <v>25</v>
      </c>
      <c r="AB67" s="9">
        <v>0</v>
      </c>
      <c r="AC67" s="2">
        <f t="shared" si="23"/>
        <v>0</v>
      </c>
      <c r="AD67" s="9">
        <v>23</v>
      </c>
      <c r="AE67" s="9">
        <v>0</v>
      </c>
      <c r="AF67" s="2">
        <f t="shared" si="24"/>
        <v>0</v>
      </c>
      <c r="AG67" s="12">
        <f t="shared" si="25"/>
        <v>23</v>
      </c>
      <c r="AH67" s="3">
        <f t="shared" si="26"/>
        <v>1</v>
      </c>
      <c r="AI67" s="3">
        <f t="shared" si="27"/>
        <v>0</v>
      </c>
      <c r="AJ67" s="4">
        <f t="shared" si="28"/>
        <v>6.6666666666666662E-3</v>
      </c>
      <c r="AK67" s="3" t="str">
        <f t="shared" si="29"/>
        <v>راكد</v>
      </c>
    </row>
    <row r="68" spans="1:37" x14ac:dyDescent="0.25">
      <c r="A68" s="20"/>
      <c r="B68" s="9" t="s">
        <v>79</v>
      </c>
      <c r="C68" s="9">
        <v>1</v>
      </c>
      <c r="D68" s="9">
        <v>0</v>
      </c>
      <c r="E68" s="2">
        <f t="shared" si="15"/>
        <v>0</v>
      </c>
      <c r="F68" s="9">
        <v>1</v>
      </c>
      <c r="G68" s="9">
        <v>0</v>
      </c>
      <c r="H68" s="2">
        <f t="shared" si="16"/>
        <v>0</v>
      </c>
      <c r="I68" s="9">
        <v>1</v>
      </c>
      <c r="J68" s="9">
        <v>0</v>
      </c>
      <c r="K68" s="2">
        <f t="shared" si="17"/>
        <v>0</v>
      </c>
      <c r="L68" s="9">
        <v>1</v>
      </c>
      <c r="M68" s="9">
        <v>0</v>
      </c>
      <c r="N68" s="2">
        <f t="shared" si="18"/>
        <v>0</v>
      </c>
      <c r="O68" s="9">
        <v>1</v>
      </c>
      <c r="P68" s="9">
        <v>0</v>
      </c>
      <c r="Q68" s="2">
        <f t="shared" si="19"/>
        <v>0</v>
      </c>
      <c r="R68" s="9">
        <v>1</v>
      </c>
      <c r="S68" s="9">
        <v>0</v>
      </c>
      <c r="T68" s="2">
        <f t="shared" si="20"/>
        <v>0</v>
      </c>
      <c r="U68" s="9">
        <v>1</v>
      </c>
      <c r="V68" s="9">
        <v>0</v>
      </c>
      <c r="W68" s="2">
        <f t="shared" si="21"/>
        <v>0</v>
      </c>
      <c r="X68" s="9">
        <v>1</v>
      </c>
      <c r="Y68" s="9">
        <v>0</v>
      </c>
      <c r="Z68" s="2">
        <f t="shared" si="22"/>
        <v>0</v>
      </c>
      <c r="AA68" s="9">
        <v>1</v>
      </c>
      <c r="AB68" s="9">
        <v>0</v>
      </c>
      <c r="AC68" s="2">
        <f t="shared" si="23"/>
        <v>0</v>
      </c>
      <c r="AD68" s="9">
        <v>1</v>
      </c>
      <c r="AE68" s="9">
        <v>0</v>
      </c>
      <c r="AF68" s="2">
        <f t="shared" si="24"/>
        <v>0</v>
      </c>
      <c r="AG68" s="12">
        <f t="shared" si="25"/>
        <v>1</v>
      </c>
      <c r="AH68" s="3">
        <f t="shared" si="26"/>
        <v>0</v>
      </c>
      <c r="AI68" s="3">
        <f t="shared" si="27"/>
        <v>0</v>
      </c>
      <c r="AJ68" s="4">
        <f t="shared" si="28"/>
        <v>0</v>
      </c>
      <c r="AK68" s="3" t="str">
        <f t="shared" si="29"/>
        <v>راكد</v>
      </c>
    </row>
    <row r="69" spans="1:37" x14ac:dyDescent="0.25">
      <c r="A69" s="20"/>
      <c r="B69" s="9" t="s">
        <v>84</v>
      </c>
      <c r="C69" s="9">
        <v>47</v>
      </c>
      <c r="D69" s="9">
        <v>0</v>
      </c>
      <c r="E69" s="2">
        <f t="shared" si="15"/>
        <v>0</v>
      </c>
      <c r="F69" s="9">
        <v>57</v>
      </c>
      <c r="G69" s="9">
        <v>0</v>
      </c>
      <c r="H69" s="2">
        <f t="shared" si="16"/>
        <v>0</v>
      </c>
      <c r="I69" s="9">
        <v>65</v>
      </c>
      <c r="J69" s="9">
        <v>0</v>
      </c>
      <c r="K69" s="2">
        <f t="shared" si="17"/>
        <v>0</v>
      </c>
      <c r="L69" s="9">
        <v>68</v>
      </c>
      <c r="M69" s="9">
        <v>0</v>
      </c>
      <c r="N69" s="2">
        <f t="shared" si="18"/>
        <v>0</v>
      </c>
      <c r="O69" s="9">
        <v>65</v>
      </c>
      <c r="P69" s="9">
        <v>0</v>
      </c>
      <c r="Q69" s="2">
        <f t="shared" si="19"/>
        <v>0</v>
      </c>
      <c r="R69" s="9">
        <v>68</v>
      </c>
      <c r="S69" s="9">
        <v>0</v>
      </c>
      <c r="T69" s="2">
        <f t="shared" si="20"/>
        <v>0</v>
      </c>
      <c r="U69" s="9">
        <v>70</v>
      </c>
      <c r="V69" s="9">
        <v>0</v>
      </c>
      <c r="W69" s="2">
        <f t="shared" si="21"/>
        <v>0</v>
      </c>
      <c r="X69" s="9">
        <v>68</v>
      </c>
      <c r="Y69" s="9">
        <v>0</v>
      </c>
      <c r="Z69" s="2">
        <f t="shared" si="22"/>
        <v>0</v>
      </c>
      <c r="AA69" s="9">
        <v>72</v>
      </c>
      <c r="AB69" s="9">
        <v>0</v>
      </c>
      <c r="AC69" s="2">
        <f t="shared" si="23"/>
        <v>0</v>
      </c>
      <c r="AD69" s="9">
        <v>78</v>
      </c>
      <c r="AE69" s="9">
        <v>0</v>
      </c>
      <c r="AF69" s="2">
        <f t="shared" si="24"/>
        <v>0</v>
      </c>
      <c r="AG69" s="12">
        <f t="shared" si="25"/>
        <v>78</v>
      </c>
      <c r="AH69" s="3">
        <f t="shared" si="26"/>
        <v>0</v>
      </c>
      <c r="AI69" s="3">
        <f t="shared" si="27"/>
        <v>0</v>
      </c>
      <c r="AJ69" s="4">
        <f t="shared" si="28"/>
        <v>0</v>
      </c>
      <c r="AK69" s="3" t="str">
        <f t="shared" si="29"/>
        <v>راكد</v>
      </c>
    </row>
    <row r="70" spans="1:37" x14ac:dyDescent="0.25">
      <c r="A70" s="20"/>
      <c r="B70" s="9" t="s">
        <v>87</v>
      </c>
      <c r="C70" s="9">
        <v>1</v>
      </c>
      <c r="D70" s="9">
        <v>0</v>
      </c>
      <c r="E70" s="2">
        <f t="shared" si="15"/>
        <v>0</v>
      </c>
      <c r="F70" s="9">
        <v>2</v>
      </c>
      <c r="G70" s="9">
        <v>1</v>
      </c>
      <c r="H70" s="2">
        <f t="shared" si="16"/>
        <v>0.5</v>
      </c>
      <c r="I70" s="9">
        <v>4</v>
      </c>
      <c r="J70" s="9">
        <v>0</v>
      </c>
      <c r="K70" s="2">
        <f t="shared" si="17"/>
        <v>0</v>
      </c>
      <c r="L70" s="9">
        <v>3</v>
      </c>
      <c r="M70" s="9">
        <v>0</v>
      </c>
      <c r="N70" s="2">
        <f t="shared" si="18"/>
        <v>0</v>
      </c>
      <c r="O70" s="9">
        <v>2</v>
      </c>
      <c r="P70" s="9">
        <v>0</v>
      </c>
      <c r="Q70" s="2">
        <f t="shared" si="19"/>
        <v>0</v>
      </c>
      <c r="R70" s="9">
        <v>3</v>
      </c>
      <c r="S70" s="9">
        <v>0</v>
      </c>
      <c r="T70" s="2">
        <f t="shared" si="20"/>
        <v>0</v>
      </c>
      <c r="U70" s="9">
        <v>4</v>
      </c>
      <c r="V70" s="9">
        <v>0</v>
      </c>
      <c r="W70" s="2">
        <f t="shared" si="21"/>
        <v>0</v>
      </c>
      <c r="X70" s="9">
        <v>4</v>
      </c>
      <c r="Y70" s="9">
        <v>1</v>
      </c>
      <c r="Z70" s="2">
        <f t="shared" si="22"/>
        <v>0.25</v>
      </c>
      <c r="AA70" s="9">
        <v>4</v>
      </c>
      <c r="AB70" s="9">
        <v>1</v>
      </c>
      <c r="AC70" s="2">
        <f t="shared" si="23"/>
        <v>0.25</v>
      </c>
      <c r="AD70" s="9">
        <v>7</v>
      </c>
      <c r="AE70" s="9">
        <v>0</v>
      </c>
      <c r="AF70" s="2">
        <f t="shared" si="24"/>
        <v>0</v>
      </c>
      <c r="AG70" s="12">
        <f t="shared" si="25"/>
        <v>7</v>
      </c>
      <c r="AH70" s="3">
        <f t="shared" si="26"/>
        <v>3</v>
      </c>
      <c r="AI70" s="3">
        <f t="shared" si="27"/>
        <v>0</v>
      </c>
      <c r="AJ70" s="4">
        <f t="shared" si="28"/>
        <v>0.1</v>
      </c>
      <c r="AK70" s="3" t="str">
        <f t="shared" si="29"/>
        <v>مشبع</v>
      </c>
    </row>
    <row r="71" spans="1:37" x14ac:dyDescent="0.25">
      <c r="A71" s="20"/>
      <c r="B71" s="9" t="s">
        <v>88</v>
      </c>
      <c r="C71" s="9">
        <v>0</v>
      </c>
      <c r="D71" s="9">
        <v>0</v>
      </c>
      <c r="E71" s="2" t="e">
        <f t="shared" si="15"/>
        <v>#DIV/0!</v>
      </c>
      <c r="F71" s="9">
        <v>0</v>
      </c>
      <c r="G71" s="9">
        <v>0</v>
      </c>
      <c r="H71" s="2" t="e">
        <f t="shared" si="16"/>
        <v>#DIV/0!</v>
      </c>
      <c r="I71" s="9">
        <v>0</v>
      </c>
      <c r="J71" s="9">
        <v>0</v>
      </c>
      <c r="K71" s="2" t="e">
        <f t="shared" si="17"/>
        <v>#DIV/0!</v>
      </c>
      <c r="L71" s="9">
        <v>0</v>
      </c>
      <c r="M71" s="9">
        <v>0</v>
      </c>
      <c r="N71" s="2" t="e">
        <f t="shared" si="18"/>
        <v>#DIV/0!</v>
      </c>
      <c r="O71" s="9">
        <v>0</v>
      </c>
      <c r="P71" s="9">
        <v>0</v>
      </c>
      <c r="Q71" s="2" t="e">
        <f t="shared" si="19"/>
        <v>#DIV/0!</v>
      </c>
      <c r="R71" s="9">
        <v>0</v>
      </c>
      <c r="S71" s="9">
        <v>0</v>
      </c>
      <c r="T71" s="2" t="e">
        <f t="shared" si="20"/>
        <v>#DIV/0!</v>
      </c>
      <c r="U71" s="9">
        <v>0</v>
      </c>
      <c r="V71" s="9">
        <v>0</v>
      </c>
      <c r="W71" s="2" t="e">
        <f t="shared" si="21"/>
        <v>#DIV/0!</v>
      </c>
      <c r="X71" s="9">
        <v>0</v>
      </c>
      <c r="Y71" s="9">
        <v>0</v>
      </c>
      <c r="Z71" s="2" t="e">
        <f t="shared" si="22"/>
        <v>#DIV/0!</v>
      </c>
      <c r="AA71" s="9">
        <v>1</v>
      </c>
      <c r="AB71" s="9">
        <v>0</v>
      </c>
      <c r="AC71" s="2">
        <f t="shared" si="23"/>
        <v>0</v>
      </c>
      <c r="AD71" s="9">
        <v>2</v>
      </c>
      <c r="AE71" s="9">
        <v>0</v>
      </c>
      <c r="AF71" s="2">
        <f t="shared" si="24"/>
        <v>0</v>
      </c>
      <c r="AG71" s="12">
        <f t="shared" si="25"/>
        <v>2</v>
      </c>
      <c r="AH71" s="3">
        <f t="shared" si="26"/>
        <v>0</v>
      </c>
      <c r="AI71" s="3">
        <f t="shared" si="27"/>
        <v>0</v>
      </c>
      <c r="AJ71" s="4">
        <f>AVERAGE(AF71,AC71)</f>
        <v>0</v>
      </c>
      <c r="AK71" s="3" t="str">
        <f t="shared" si="29"/>
        <v>راكد</v>
      </c>
    </row>
    <row r="72" spans="1:37" x14ac:dyDescent="0.25">
      <c r="A72" s="20"/>
      <c r="B72" s="9" t="s">
        <v>89</v>
      </c>
      <c r="C72" s="9">
        <v>3</v>
      </c>
      <c r="D72" s="9">
        <v>0</v>
      </c>
      <c r="E72" s="2">
        <f t="shared" si="15"/>
        <v>0</v>
      </c>
      <c r="F72" s="9">
        <v>4</v>
      </c>
      <c r="G72" s="9">
        <v>0</v>
      </c>
      <c r="H72" s="2">
        <f t="shared" si="16"/>
        <v>0</v>
      </c>
      <c r="I72" s="9">
        <v>3</v>
      </c>
      <c r="J72" s="9">
        <v>0</v>
      </c>
      <c r="K72" s="2">
        <f t="shared" si="17"/>
        <v>0</v>
      </c>
      <c r="L72" s="9">
        <v>4</v>
      </c>
      <c r="M72" s="9">
        <v>0</v>
      </c>
      <c r="N72" s="2">
        <f t="shared" si="18"/>
        <v>0</v>
      </c>
      <c r="O72" s="9">
        <v>5</v>
      </c>
      <c r="P72" s="9">
        <v>0</v>
      </c>
      <c r="Q72" s="2">
        <f t="shared" si="19"/>
        <v>0</v>
      </c>
      <c r="R72" s="9">
        <v>6</v>
      </c>
      <c r="S72" s="9">
        <v>0</v>
      </c>
      <c r="T72" s="2">
        <f t="shared" si="20"/>
        <v>0</v>
      </c>
      <c r="U72" s="9">
        <v>7</v>
      </c>
      <c r="V72" s="9">
        <v>0</v>
      </c>
      <c r="W72" s="2">
        <f t="shared" si="21"/>
        <v>0</v>
      </c>
      <c r="X72" s="9">
        <v>6</v>
      </c>
      <c r="Y72" s="9">
        <v>0</v>
      </c>
      <c r="Z72" s="2">
        <f t="shared" si="22"/>
        <v>0</v>
      </c>
      <c r="AA72" s="9">
        <v>7</v>
      </c>
      <c r="AB72" s="9">
        <v>0</v>
      </c>
      <c r="AC72" s="2">
        <f t="shared" si="23"/>
        <v>0</v>
      </c>
      <c r="AD72" s="9">
        <v>9</v>
      </c>
      <c r="AE72" s="9">
        <v>0</v>
      </c>
      <c r="AF72" s="2">
        <f t="shared" si="24"/>
        <v>0</v>
      </c>
      <c r="AG72" s="12">
        <f t="shared" si="25"/>
        <v>9</v>
      </c>
      <c r="AH72" s="3">
        <f t="shared" si="26"/>
        <v>0</v>
      </c>
      <c r="AI72" s="3">
        <f t="shared" si="27"/>
        <v>0</v>
      </c>
      <c r="AJ72" s="4">
        <f t="shared" si="28"/>
        <v>0</v>
      </c>
      <c r="AK72" s="3" t="str">
        <f t="shared" si="29"/>
        <v>راكد</v>
      </c>
    </row>
    <row r="73" spans="1:37" x14ac:dyDescent="0.25">
      <c r="A73" s="20"/>
      <c r="B73" s="9" t="s">
        <v>90</v>
      </c>
      <c r="C73" s="9">
        <v>2</v>
      </c>
      <c r="D73" s="9">
        <v>0</v>
      </c>
      <c r="E73" s="2">
        <f t="shared" si="15"/>
        <v>0</v>
      </c>
      <c r="F73" s="9">
        <v>1</v>
      </c>
      <c r="G73" s="9">
        <v>0</v>
      </c>
      <c r="H73" s="2">
        <f t="shared" si="16"/>
        <v>0</v>
      </c>
      <c r="I73" s="9">
        <v>1</v>
      </c>
      <c r="J73" s="9">
        <v>0</v>
      </c>
      <c r="K73" s="2">
        <f t="shared" si="17"/>
        <v>0</v>
      </c>
      <c r="L73" s="9">
        <v>1</v>
      </c>
      <c r="M73" s="9">
        <v>0</v>
      </c>
      <c r="N73" s="2">
        <f t="shared" si="18"/>
        <v>0</v>
      </c>
      <c r="O73" s="9">
        <v>1</v>
      </c>
      <c r="P73" s="9">
        <v>0</v>
      </c>
      <c r="Q73" s="2">
        <f t="shared" si="19"/>
        <v>0</v>
      </c>
      <c r="R73" s="9">
        <v>1</v>
      </c>
      <c r="S73" s="9">
        <v>0</v>
      </c>
      <c r="T73" s="2">
        <f t="shared" si="20"/>
        <v>0</v>
      </c>
      <c r="U73" s="9">
        <v>0</v>
      </c>
      <c r="V73" s="9">
        <v>0</v>
      </c>
      <c r="W73" s="2" t="e">
        <f t="shared" si="21"/>
        <v>#DIV/0!</v>
      </c>
      <c r="X73" s="9">
        <v>1</v>
      </c>
      <c r="Y73" s="9">
        <v>0</v>
      </c>
      <c r="Z73" s="2">
        <f t="shared" si="22"/>
        <v>0</v>
      </c>
      <c r="AA73" s="9">
        <v>1</v>
      </c>
      <c r="AB73" s="9">
        <v>0</v>
      </c>
      <c r="AC73" s="2">
        <f t="shared" si="23"/>
        <v>0</v>
      </c>
      <c r="AD73" s="9">
        <v>1</v>
      </c>
      <c r="AE73" s="9">
        <v>0</v>
      </c>
      <c r="AF73" s="2">
        <f t="shared" si="24"/>
        <v>0</v>
      </c>
      <c r="AG73" s="12">
        <f t="shared" si="25"/>
        <v>1</v>
      </c>
      <c r="AH73" s="3">
        <f t="shared" si="26"/>
        <v>0</v>
      </c>
      <c r="AI73" s="3">
        <f t="shared" si="27"/>
        <v>0</v>
      </c>
      <c r="AJ73" s="4">
        <f>AVERAGE(AF73,AC73,Z73,T73,Q73,N73,K73,H73,E73)</f>
        <v>0</v>
      </c>
      <c r="AK73" s="3" t="str">
        <f t="shared" si="29"/>
        <v>راكد</v>
      </c>
    </row>
    <row r="74" spans="1:37" x14ac:dyDescent="0.25">
      <c r="A74" s="20"/>
      <c r="B74" s="9" t="s">
        <v>150</v>
      </c>
      <c r="C74" s="9">
        <v>0</v>
      </c>
      <c r="D74" s="9">
        <v>0</v>
      </c>
      <c r="E74" s="2" t="e">
        <f t="shared" si="15"/>
        <v>#DIV/0!</v>
      </c>
      <c r="F74" s="9">
        <v>0</v>
      </c>
      <c r="G74" s="9">
        <v>0</v>
      </c>
      <c r="H74" s="2" t="e">
        <f t="shared" si="16"/>
        <v>#DIV/0!</v>
      </c>
      <c r="I74" s="9">
        <v>0</v>
      </c>
      <c r="J74" s="9">
        <v>0</v>
      </c>
      <c r="K74" s="2" t="e">
        <f t="shared" si="17"/>
        <v>#DIV/0!</v>
      </c>
      <c r="L74" s="9">
        <v>0</v>
      </c>
      <c r="M74" s="9">
        <v>0</v>
      </c>
      <c r="N74" s="2" t="e">
        <f t="shared" si="18"/>
        <v>#DIV/0!</v>
      </c>
      <c r="O74" s="9">
        <v>0</v>
      </c>
      <c r="P74" s="9">
        <v>0</v>
      </c>
      <c r="Q74" s="2" t="e">
        <f t="shared" si="19"/>
        <v>#DIV/0!</v>
      </c>
      <c r="R74" s="9">
        <v>0</v>
      </c>
      <c r="S74" s="9">
        <v>0</v>
      </c>
      <c r="T74" s="2" t="e">
        <f t="shared" si="20"/>
        <v>#DIV/0!</v>
      </c>
      <c r="U74" s="9">
        <v>0</v>
      </c>
      <c r="V74" s="9">
        <v>0</v>
      </c>
      <c r="W74" s="2" t="e">
        <f t="shared" si="21"/>
        <v>#DIV/0!</v>
      </c>
      <c r="X74" s="9">
        <v>0</v>
      </c>
      <c r="Y74" s="9">
        <v>0</v>
      </c>
      <c r="Z74" s="2" t="e">
        <f t="shared" si="22"/>
        <v>#DIV/0!</v>
      </c>
      <c r="AA74" s="9">
        <v>0</v>
      </c>
      <c r="AB74" s="9">
        <v>0</v>
      </c>
      <c r="AC74" s="2" t="e">
        <f t="shared" si="23"/>
        <v>#DIV/0!</v>
      </c>
      <c r="AD74" s="9">
        <v>1</v>
      </c>
      <c r="AE74" s="9">
        <v>0</v>
      </c>
      <c r="AF74" s="2">
        <f t="shared" si="24"/>
        <v>0</v>
      </c>
      <c r="AG74" s="12">
        <f t="shared" si="25"/>
        <v>1</v>
      </c>
      <c r="AH74" s="3">
        <f t="shared" si="26"/>
        <v>0</v>
      </c>
      <c r="AI74" s="3">
        <f t="shared" si="27"/>
        <v>0</v>
      </c>
      <c r="AJ74" s="4">
        <f>AVERAGE(AF74)</f>
        <v>0</v>
      </c>
      <c r="AK74" s="3" t="str">
        <f t="shared" si="29"/>
        <v>راكد</v>
      </c>
    </row>
    <row r="75" spans="1:37" x14ac:dyDescent="0.25">
      <c r="A75" s="20"/>
      <c r="B75" s="9" t="s">
        <v>91</v>
      </c>
      <c r="C75" s="9">
        <v>0</v>
      </c>
      <c r="D75" s="9">
        <v>0</v>
      </c>
      <c r="E75" s="2" t="e">
        <f t="shared" si="15"/>
        <v>#DIV/0!</v>
      </c>
      <c r="F75" s="9">
        <v>0</v>
      </c>
      <c r="G75" s="9">
        <v>0</v>
      </c>
      <c r="H75" s="2" t="e">
        <f t="shared" si="16"/>
        <v>#DIV/0!</v>
      </c>
      <c r="I75" s="9">
        <v>0</v>
      </c>
      <c r="J75" s="9">
        <v>0</v>
      </c>
      <c r="K75" s="2" t="e">
        <f t="shared" si="17"/>
        <v>#DIV/0!</v>
      </c>
      <c r="L75" s="9">
        <v>4</v>
      </c>
      <c r="M75" s="9">
        <v>0</v>
      </c>
      <c r="N75" s="2">
        <f t="shared" si="18"/>
        <v>0</v>
      </c>
      <c r="O75" s="9">
        <v>5</v>
      </c>
      <c r="P75" s="9">
        <v>3</v>
      </c>
      <c r="Q75" s="2">
        <f t="shared" si="19"/>
        <v>0.6</v>
      </c>
      <c r="R75" s="9">
        <v>10</v>
      </c>
      <c r="S75" s="9">
        <v>1</v>
      </c>
      <c r="T75" s="2">
        <f t="shared" si="20"/>
        <v>0.1</v>
      </c>
      <c r="U75" s="9">
        <v>15</v>
      </c>
      <c r="V75" s="9">
        <v>0</v>
      </c>
      <c r="W75" s="2">
        <f t="shared" si="21"/>
        <v>0</v>
      </c>
      <c r="X75" s="9">
        <v>22</v>
      </c>
      <c r="Y75" s="9">
        <v>3</v>
      </c>
      <c r="Z75" s="2">
        <f t="shared" si="22"/>
        <v>0.13636363636363635</v>
      </c>
      <c r="AA75" s="9">
        <v>22</v>
      </c>
      <c r="AB75" s="9">
        <v>0</v>
      </c>
      <c r="AC75" s="2">
        <f t="shared" si="23"/>
        <v>0</v>
      </c>
      <c r="AD75" s="9">
        <v>29</v>
      </c>
      <c r="AE75" s="9">
        <v>0</v>
      </c>
      <c r="AF75" s="2">
        <f t="shared" si="24"/>
        <v>0</v>
      </c>
      <c r="AG75" s="12">
        <f t="shared" si="25"/>
        <v>29</v>
      </c>
      <c r="AH75" s="3">
        <f t="shared" si="26"/>
        <v>7</v>
      </c>
      <c r="AI75" s="3">
        <f t="shared" si="27"/>
        <v>1</v>
      </c>
      <c r="AJ75" s="4">
        <f>AVERAGE(AF75,AC75,Z75,W75,T75,Q75,N75)</f>
        <v>0.11948051948051948</v>
      </c>
      <c r="AK75" s="3" t="str">
        <f t="shared" si="29"/>
        <v>مشبع</v>
      </c>
    </row>
    <row r="76" spans="1:37" x14ac:dyDescent="0.25">
      <c r="A76" s="20"/>
      <c r="B76" s="9" t="s">
        <v>151</v>
      </c>
      <c r="C76" s="9">
        <v>2</v>
      </c>
      <c r="D76" s="9">
        <v>0</v>
      </c>
      <c r="E76" s="2">
        <f t="shared" si="15"/>
        <v>0</v>
      </c>
      <c r="F76" s="9">
        <v>1</v>
      </c>
      <c r="G76" s="9">
        <v>0</v>
      </c>
      <c r="H76" s="2">
        <f t="shared" si="16"/>
        <v>0</v>
      </c>
      <c r="I76" s="9">
        <v>0</v>
      </c>
      <c r="J76" s="9">
        <v>0</v>
      </c>
      <c r="K76" s="2" t="e">
        <f t="shared" si="17"/>
        <v>#DIV/0!</v>
      </c>
      <c r="L76" s="9">
        <v>1</v>
      </c>
      <c r="M76" s="9">
        <v>0</v>
      </c>
      <c r="N76" s="2">
        <f t="shared" si="18"/>
        <v>0</v>
      </c>
      <c r="O76" s="9">
        <v>1</v>
      </c>
      <c r="P76" s="9">
        <v>0</v>
      </c>
      <c r="Q76" s="2">
        <f t="shared" si="19"/>
        <v>0</v>
      </c>
      <c r="R76" s="9">
        <v>1</v>
      </c>
      <c r="S76" s="9">
        <v>0</v>
      </c>
      <c r="T76" s="2">
        <f t="shared" si="20"/>
        <v>0</v>
      </c>
      <c r="U76" s="9">
        <v>1</v>
      </c>
      <c r="V76" s="9">
        <v>0</v>
      </c>
      <c r="W76" s="2">
        <f t="shared" si="21"/>
        <v>0</v>
      </c>
      <c r="X76" s="9">
        <v>1</v>
      </c>
      <c r="Y76" s="9">
        <v>0</v>
      </c>
      <c r="Z76" s="2">
        <f t="shared" si="22"/>
        <v>0</v>
      </c>
      <c r="AA76" s="9">
        <v>1</v>
      </c>
      <c r="AB76" s="9">
        <v>0</v>
      </c>
      <c r="AC76" s="2">
        <f t="shared" si="23"/>
        <v>0</v>
      </c>
      <c r="AD76" s="9">
        <v>1</v>
      </c>
      <c r="AE76" s="9">
        <v>0</v>
      </c>
      <c r="AF76" s="2">
        <f t="shared" si="24"/>
        <v>0</v>
      </c>
      <c r="AG76" s="12">
        <f t="shared" si="25"/>
        <v>1</v>
      </c>
      <c r="AH76" s="3">
        <f t="shared" si="26"/>
        <v>0</v>
      </c>
      <c r="AI76" s="3">
        <f t="shared" si="27"/>
        <v>0</v>
      </c>
      <c r="AJ76" s="4">
        <f>AVERAGE(AF76,AC76,Z76,W76,T76,Q76,N76,H76,E76)</f>
        <v>0</v>
      </c>
      <c r="AK76" s="3" t="str">
        <f t="shared" si="29"/>
        <v>راكد</v>
      </c>
    </row>
    <row r="77" spans="1:37" x14ac:dyDescent="0.25">
      <c r="A77" s="20"/>
      <c r="B77" s="9" t="s">
        <v>92</v>
      </c>
      <c r="C77" s="9">
        <v>7</v>
      </c>
      <c r="D77" s="9">
        <v>0</v>
      </c>
      <c r="E77" s="2">
        <f t="shared" si="15"/>
        <v>0</v>
      </c>
      <c r="F77" s="9">
        <v>7</v>
      </c>
      <c r="G77" s="9">
        <v>0</v>
      </c>
      <c r="H77" s="2">
        <f t="shared" si="16"/>
        <v>0</v>
      </c>
      <c r="I77" s="9">
        <v>8</v>
      </c>
      <c r="J77" s="9">
        <v>0</v>
      </c>
      <c r="K77" s="2">
        <f t="shared" si="17"/>
        <v>0</v>
      </c>
      <c r="L77" s="9">
        <v>11</v>
      </c>
      <c r="M77" s="9">
        <v>0</v>
      </c>
      <c r="N77" s="2">
        <f t="shared" si="18"/>
        <v>0</v>
      </c>
      <c r="O77" s="9">
        <v>10</v>
      </c>
      <c r="P77" s="9">
        <v>0</v>
      </c>
      <c r="Q77" s="2">
        <f t="shared" si="19"/>
        <v>0</v>
      </c>
      <c r="R77" s="9">
        <v>10</v>
      </c>
      <c r="S77" s="9">
        <v>0</v>
      </c>
      <c r="T77" s="2">
        <f t="shared" si="20"/>
        <v>0</v>
      </c>
      <c r="U77" s="9">
        <v>12</v>
      </c>
      <c r="V77" s="9">
        <v>0</v>
      </c>
      <c r="W77" s="2">
        <f t="shared" si="21"/>
        <v>0</v>
      </c>
      <c r="X77" s="9">
        <v>13</v>
      </c>
      <c r="Y77" s="9">
        <v>0</v>
      </c>
      <c r="Z77" s="2">
        <f t="shared" si="22"/>
        <v>0</v>
      </c>
      <c r="AA77" s="9">
        <v>14</v>
      </c>
      <c r="AB77" s="9">
        <v>0</v>
      </c>
      <c r="AC77" s="2">
        <f t="shared" si="23"/>
        <v>0</v>
      </c>
      <c r="AD77" s="9">
        <v>13</v>
      </c>
      <c r="AE77" s="9">
        <v>0</v>
      </c>
      <c r="AF77" s="2">
        <f t="shared" si="24"/>
        <v>0</v>
      </c>
      <c r="AG77" s="12">
        <f t="shared" si="25"/>
        <v>13</v>
      </c>
      <c r="AH77" s="3">
        <f t="shared" si="26"/>
        <v>0</v>
      </c>
      <c r="AI77" s="3">
        <f t="shared" si="27"/>
        <v>0</v>
      </c>
      <c r="AJ77" s="4">
        <f t="shared" si="28"/>
        <v>0</v>
      </c>
      <c r="AK77" s="3" t="str">
        <f t="shared" si="29"/>
        <v>راكد</v>
      </c>
    </row>
    <row r="78" spans="1:37" x14ac:dyDescent="0.25">
      <c r="A78" s="20"/>
      <c r="B78" s="9" t="s">
        <v>152</v>
      </c>
      <c r="C78" s="9">
        <v>1</v>
      </c>
      <c r="D78" s="9">
        <v>0</v>
      </c>
      <c r="E78" s="2">
        <f t="shared" si="15"/>
        <v>0</v>
      </c>
      <c r="F78" s="9">
        <v>1</v>
      </c>
      <c r="G78" s="9">
        <v>0</v>
      </c>
      <c r="H78" s="2">
        <f t="shared" si="16"/>
        <v>0</v>
      </c>
      <c r="I78" s="9">
        <v>1</v>
      </c>
      <c r="J78" s="9">
        <v>0</v>
      </c>
      <c r="K78" s="2">
        <f t="shared" si="17"/>
        <v>0</v>
      </c>
      <c r="L78" s="9">
        <v>0</v>
      </c>
      <c r="M78" s="9">
        <v>0</v>
      </c>
      <c r="N78" s="2" t="e">
        <f t="shared" si="18"/>
        <v>#DIV/0!</v>
      </c>
      <c r="O78" s="9">
        <v>1</v>
      </c>
      <c r="P78" s="9">
        <v>0</v>
      </c>
      <c r="Q78" s="2">
        <f t="shared" si="19"/>
        <v>0</v>
      </c>
      <c r="R78" s="9">
        <v>0</v>
      </c>
      <c r="S78" s="9">
        <v>0</v>
      </c>
      <c r="T78" s="2" t="e">
        <f t="shared" si="20"/>
        <v>#DIV/0!</v>
      </c>
      <c r="U78" s="9">
        <v>0</v>
      </c>
      <c r="V78" s="9">
        <v>0</v>
      </c>
      <c r="W78" s="2" t="e">
        <f t="shared" si="21"/>
        <v>#DIV/0!</v>
      </c>
      <c r="X78" s="9">
        <v>2</v>
      </c>
      <c r="Y78" s="9">
        <v>0</v>
      </c>
      <c r="Z78" s="2">
        <f t="shared" si="22"/>
        <v>0</v>
      </c>
      <c r="AA78" s="9">
        <v>2</v>
      </c>
      <c r="AB78" s="9">
        <v>0</v>
      </c>
      <c r="AC78" s="2">
        <f t="shared" si="23"/>
        <v>0</v>
      </c>
      <c r="AD78" s="9">
        <v>2</v>
      </c>
      <c r="AE78" s="9">
        <v>0</v>
      </c>
      <c r="AF78" s="2">
        <f t="shared" si="24"/>
        <v>0</v>
      </c>
      <c r="AG78" s="12">
        <f t="shared" si="25"/>
        <v>2</v>
      </c>
      <c r="AH78" s="3">
        <f t="shared" si="26"/>
        <v>0</v>
      </c>
      <c r="AI78" s="3">
        <f t="shared" si="27"/>
        <v>0</v>
      </c>
      <c r="AJ78" s="4">
        <f>AVERAGE(AF78,AC78,Z78,Q78,K78,H78,E78)</f>
        <v>0</v>
      </c>
      <c r="AK78" s="3" t="str">
        <f t="shared" si="29"/>
        <v>راكد</v>
      </c>
    </row>
    <row r="79" spans="1:37" x14ac:dyDescent="0.25">
      <c r="A79" s="20"/>
      <c r="B79" s="9" t="s">
        <v>93</v>
      </c>
      <c r="C79" s="9">
        <v>1</v>
      </c>
      <c r="D79" s="9">
        <v>0</v>
      </c>
      <c r="E79" s="2">
        <f t="shared" si="15"/>
        <v>0</v>
      </c>
      <c r="F79" s="9">
        <v>1</v>
      </c>
      <c r="G79" s="9">
        <v>0</v>
      </c>
      <c r="H79" s="2">
        <f t="shared" si="16"/>
        <v>0</v>
      </c>
      <c r="I79" s="9">
        <v>3</v>
      </c>
      <c r="J79" s="9">
        <v>0</v>
      </c>
      <c r="K79" s="2">
        <f t="shared" si="17"/>
        <v>0</v>
      </c>
      <c r="L79" s="9">
        <v>3</v>
      </c>
      <c r="M79" s="9">
        <v>0</v>
      </c>
      <c r="N79" s="2">
        <f t="shared" si="18"/>
        <v>0</v>
      </c>
      <c r="O79" s="9">
        <v>3</v>
      </c>
      <c r="P79" s="9">
        <v>0</v>
      </c>
      <c r="Q79" s="2">
        <f t="shared" si="19"/>
        <v>0</v>
      </c>
      <c r="R79" s="9">
        <v>5</v>
      </c>
      <c r="S79" s="9">
        <v>0</v>
      </c>
      <c r="T79" s="2">
        <f t="shared" si="20"/>
        <v>0</v>
      </c>
      <c r="U79" s="9">
        <v>5</v>
      </c>
      <c r="V79" s="9">
        <v>0</v>
      </c>
      <c r="W79" s="2">
        <f t="shared" si="21"/>
        <v>0</v>
      </c>
      <c r="X79" s="9">
        <v>6</v>
      </c>
      <c r="Y79" s="9">
        <v>0</v>
      </c>
      <c r="Z79" s="2">
        <f t="shared" si="22"/>
        <v>0</v>
      </c>
      <c r="AA79" s="9">
        <v>6</v>
      </c>
      <c r="AB79" s="9">
        <v>0</v>
      </c>
      <c r="AC79" s="2">
        <f t="shared" si="23"/>
        <v>0</v>
      </c>
      <c r="AD79" s="9">
        <v>7</v>
      </c>
      <c r="AE79" s="9">
        <v>0</v>
      </c>
      <c r="AF79" s="2">
        <f t="shared" si="24"/>
        <v>0</v>
      </c>
      <c r="AG79" s="12">
        <f t="shared" si="25"/>
        <v>7</v>
      </c>
      <c r="AH79" s="3">
        <f t="shared" si="26"/>
        <v>0</v>
      </c>
      <c r="AI79" s="3">
        <f t="shared" si="27"/>
        <v>0</v>
      </c>
      <c r="AJ79" s="4">
        <f t="shared" si="28"/>
        <v>0</v>
      </c>
      <c r="AK79" s="3" t="str">
        <f t="shared" si="29"/>
        <v>راكد</v>
      </c>
    </row>
    <row r="80" spans="1:37" x14ac:dyDescent="0.25">
      <c r="A80" s="20" t="s">
        <v>16</v>
      </c>
      <c r="B80" s="9" t="s">
        <v>17</v>
      </c>
      <c r="C80" s="9">
        <v>58</v>
      </c>
      <c r="D80" s="9">
        <v>0</v>
      </c>
      <c r="E80" s="2">
        <f t="shared" si="15"/>
        <v>0</v>
      </c>
      <c r="F80" s="9">
        <v>72</v>
      </c>
      <c r="G80" s="9">
        <v>0</v>
      </c>
      <c r="H80" s="2">
        <f t="shared" si="16"/>
        <v>0</v>
      </c>
      <c r="I80" s="9">
        <v>78</v>
      </c>
      <c r="J80" s="9">
        <v>0</v>
      </c>
      <c r="K80" s="2">
        <f t="shared" si="17"/>
        <v>0</v>
      </c>
      <c r="L80" s="9">
        <v>80</v>
      </c>
      <c r="M80" s="9">
        <v>0</v>
      </c>
      <c r="N80" s="2">
        <f t="shared" si="18"/>
        <v>0</v>
      </c>
      <c r="O80" s="9">
        <v>87</v>
      </c>
      <c r="P80" s="9">
        <v>0</v>
      </c>
      <c r="Q80" s="2">
        <f t="shared" si="19"/>
        <v>0</v>
      </c>
      <c r="R80" s="9">
        <v>109</v>
      </c>
      <c r="S80" s="9">
        <v>0</v>
      </c>
      <c r="T80" s="2">
        <f t="shared" si="20"/>
        <v>0</v>
      </c>
      <c r="U80" s="9">
        <v>124</v>
      </c>
      <c r="V80" s="9">
        <v>0</v>
      </c>
      <c r="W80" s="2">
        <f t="shared" si="21"/>
        <v>0</v>
      </c>
      <c r="X80" s="9">
        <v>141</v>
      </c>
      <c r="Y80" s="9">
        <v>1</v>
      </c>
      <c r="Z80" s="2">
        <f t="shared" si="22"/>
        <v>7.0921985815602835E-3</v>
      </c>
      <c r="AA80" s="9">
        <v>152</v>
      </c>
      <c r="AB80" s="9">
        <v>0</v>
      </c>
      <c r="AC80" s="2">
        <f t="shared" si="23"/>
        <v>0</v>
      </c>
      <c r="AD80" s="9">
        <v>164</v>
      </c>
      <c r="AE80" s="9">
        <v>0</v>
      </c>
      <c r="AF80" s="2">
        <f t="shared" si="24"/>
        <v>0</v>
      </c>
      <c r="AG80" s="12">
        <f t="shared" si="25"/>
        <v>164</v>
      </c>
      <c r="AH80" s="3">
        <f t="shared" si="26"/>
        <v>1</v>
      </c>
      <c r="AI80" s="3">
        <f t="shared" si="27"/>
        <v>0</v>
      </c>
      <c r="AJ80" s="4">
        <f t="shared" si="28"/>
        <v>7.0921985815602831E-4</v>
      </c>
      <c r="AK80" s="3" t="str">
        <f t="shared" si="29"/>
        <v>راكد</v>
      </c>
    </row>
    <row r="81" spans="1:37" x14ac:dyDescent="0.25">
      <c r="A81" s="20"/>
      <c r="B81" s="9" t="s">
        <v>107</v>
      </c>
      <c r="C81" s="9">
        <v>26</v>
      </c>
      <c r="D81" s="9">
        <v>0</v>
      </c>
      <c r="E81" s="2">
        <f t="shared" si="15"/>
        <v>0</v>
      </c>
      <c r="F81" s="9">
        <v>36</v>
      </c>
      <c r="G81" s="9">
        <v>0</v>
      </c>
      <c r="H81" s="2">
        <f t="shared" si="16"/>
        <v>0</v>
      </c>
      <c r="I81" s="9">
        <v>39</v>
      </c>
      <c r="J81" s="9">
        <v>0</v>
      </c>
      <c r="K81" s="2">
        <f t="shared" si="17"/>
        <v>0</v>
      </c>
      <c r="L81" s="9">
        <v>44</v>
      </c>
      <c r="M81" s="9">
        <v>0</v>
      </c>
      <c r="N81" s="2">
        <f t="shared" si="18"/>
        <v>0</v>
      </c>
      <c r="O81" s="9">
        <v>47</v>
      </c>
      <c r="P81" s="9">
        <v>0</v>
      </c>
      <c r="Q81" s="2">
        <f t="shared" si="19"/>
        <v>0</v>
      </c>
      <c r="R81" s="9">
        <v>49</v>
      </c>
      <c r="S81" s="9">
        <v>0</v>
      </c>
      <c r="T81" s="2">
        <f t="shared" si="20"/>
        <v>0</v>
      </c>
      <c r="U81" s="9">
        <v>57</v>
      </c>
      <c r="V81" s="9">
        <v>0</v>
      </c>
      <c r="W81" s="2">
        <f t="shared" si="21"/>
        <v>0</v>
      </c>
      <c r="X81" s="9">
        <v>58</v>
      </c>
      <c r="Y81" s="9">
        <v>0</v>
      </c>
      <c r="Z81" s="2">
        <f t="shared" si="22"/>
        <v>0</v>
      </c>
      <c r="AA81" s="9">
        <v>66</v>
      </c>
      <c r="AB81" s="9">
        <v>0</v>
      </c>
      <c r="AC81" s="2">
        <f t="shared" si="23"/>
        <v>0</v>
      </c>
      <c r="AD81" s="9">
        <v>72</v>
      </c>
      <c r="AE81" s="9">
        <v>1</v>
      </c>
      <c r="AF81" s="2">
        <f t="shared" si="24"/>
        <v>1.3888888888888888E-2</v>
      </c>
      <c r="AG81" s="12">
        <f t="shared" si="25"/>
        <v>72</v>
      </c>
      <c r="AH81" s="3">
        <f t="shared" si="26"/>
        <v>1</v>
      </c>
      <c r="AI81" s="3">
        <f t="shared" si="27"/>
        <v>0</v>
      </c>
      <c r="AJ81" s="4">
        <f t="shared" si="28"/>
        <v>1.3888888888888887E-3</v>
      </c>
      <c r="AK81" s="3" t="str">
        <f t="shared" si="29"/>
        <v>راكد</v>
      </c>
    </row>
    <row r="82" spans="1:37" x14ac:dyDescent="0.25">
      <c r="A82" s="20"/>
      <c r="B82" s="9" t="s">
        <v>109</v>
      </c>
      <c r="C82" s="9">
        <v>0</v>
      </c>
      <c r="D82" s="9">
        <v>0</v>
      </c>
      <c r="E82" s="2" t="e">
        <f t="shared" si="15"/>
        <v>#DIV/0!</v>
      </c>
      <c r="F82" s="9">
        <v>2</v>
      </c>
      <c r="G82" s="9">
        <v>0</v>
      </c>
      <c r="H82" s="2">
        <f t="shared" si="16"/>
        <v>0</v>
      </c>
      <c r="I82" s="9">
        <v>3</v>
      </c>
      <c r="J82" s="9">
        <v>0</v>
      </c>
      <c r="K82" s="2">
        <f t="shared" si="17"/>
        <v>0</v>
      </c>
      <c r="L82" s="9">
        <v>4</v>
      </c>
      <c r="M82" s="9">
        <v>0</v>
      </c>
      <c r="N82" s="2">
        <f t="shared" si="18"/>
        <v>0</v>
      </c>
      <c r="O82" s="9">
        <v>5</v>
      </c>
      <c r="P82" s="9">
        <v>0</v>
      </c>
      <c r="Q82" s="2">
        <f t="shared" si="19"/>
        <v>0</v>
      </c>
      <c r="R82" s="9">
        <v>4</v>
      </c>
      <c r="S82" s="9">
        <v>0</v>
      </c>
      <c r="T82" s="2">
        <f t="shared" si="20"/>
        <v>0</v>
      </c>
      <c r="U82" s="9">
        <v>3</v>
      </c>
      <c r="V82" s="9">
        <v>0</v>
      </c>
      <c r="W82" s="2">
        <f t="shared" si="21"/>
        <v>0</v>
      </c>
      <c r="X82" s="9">
        <v>4</v>
      </c>
      <c r="Y82" s="9">
        <v>0</v>
      </c>
      <c r="Z82" s="2">
        <f t="shared" si="22"/>
        <v>0</v>
      </c>
      <c r="AA82" s="9">
        <v>4</v>
      </c>
      <c r="AB82" s="9">
        <v>0</v>
      </c>
      <c r="AC82" s="2">
        <f t="shared" si="23"/>
        <v>0</v>
      </c>
      <c r="AD82" s="9">
        <v>4</v>
      </c>
      <c r="AE82" s="9">
        <v>0</v>
      </c>
      <c r="AF82" s="2">
        <f t="shared" si="24"/>
        <v>0</v>
      </c>
      <c r="AG82" s="12">
        <f t="shared" si="25"/>
        <v>4</v>
      </c>
      <c r="AH82" s="3">
        <f t="shared" si="26"/>
        <v>0</v>
      </c>
      <c r="AI82" s="3">
        <f t="shared" si="27"/>
        <v>0</v>
      </c>
      <c r="AJ82" s="4">
        <f>AVERAGE(AF82,AC82,Z82,W82,T82,Q82,N82,K82,H82)</f>
        <v>0</v>
      </c>
      <c r="AK82" s="3" t="str">
        <f t="shared" si="29"/>
        <v>راكد</v>
      </c>
    </row>
    <row r="83" spans="1:37" x14ac:dyDescent="0.25">
      <c r="A83" s="20"/>
      <c r="B83" s="9" t="s">
        <v>110</v>
      </c>
      <c r="C83" s="9">
        <v>3</v>
      </c>
      <c r="D83" s="9">
        <v>0</v>
      </c>
      <c r="E83" s="2">
        <f t="shared" si="15"/>
        <v>0</v>
      </c>
      <c r="F83" s="9">
        <v>5</v>
      </c>
      <c r="G83" s="9">
        <v>1</v>
      </c>
      <c r="H83" s="2">
        <f t="shared" si="16"/>
        <v>0.2</v>
      </c>
      <c r="I83" s="9">
        <v>4</v>
      </c>
      <c r="J83" s="9">
        <v>0</v>
      </c>
      <c r="K83" s="2">
        <f t="shared" si="17"/>
        <v>0</v>
      </c>
      <c r="L83" s="9">
        <v>4</v>
      </c>
      <c r="M83" s="9">
        <v>0</v>
      </c>
      <c r="N83" s="2">
        <f t="shared" si="18"/>
        <v>0</v>
      </c>
      <c r="O83" s="9">
        <v>3</v>
      </c>
      <c r="P83" s="9">
        <v>0</v>
      </c>
      <c r="Q83" s="2">
        <f t="shared" si="19"/>
        <v>0</v>
      </c>
      <c r="R83" s="9">
        <v>3</v>
      </c>
      <c r="S83" s="9">
        <v>0</v>
      </c>
      <c r="T83" s="2">
        <f t="shared" si="20"/>
        <v>0</v>
      </c>
      <c r="U83" s="9">
        <v>4</v>
      </c>
      <c r="V83" s="9">
        <v>0</v>
      </c>
      <c r="W83" s="2">
        <f t="shared" si="21"/>
        <v>0</v>
      </c>
      <c r="X83" s="9">
        <v>4</v>
      </c>
      <c r="Y83" s="9">
        <v>0</v>
      </c>
      <c r="Z83" s="2">
        <f t="shared" si="22"/>
        <v>0</v>
      </c>
      <c r="AA83" s="9">
        <v>4</v>
      </c>
      <c r="AB83" s="9">
        <v>0</v>
      </c>
      <c r="AC83" s="2">
        <f t="shared" si="23"/>
        <v>0</v>
      </c>
      <c r="AD83" s="9">
        <v>5</v>
      </c>
      <c r="AE83" s="9">
        <v>0</v>
      </c>
      <c r="AF83" s="2">
        <f t="shared" si="24"/>
        <v>0</v>
      </c>
      <c r="AG83" s="12">
        <f t="shared" si="25"/>
        <v>5</v>
      </c>
      <c r="AH83" s="3">
        <f t="shared" si="26"/>
        <v>1</v>
      </c>
      <c r="AI83" s="3">
        <f t="shared" si="27"/>
        <v>0</v>
      </c>
      <c r="AJ83" s="4">
        <f t="shared" si="28"/>
        <v>0.02</v>
      </c>
      <c r="AK83" s="3" t="str">
        <f t="shared" si="29"/>
        <v>مشبع</v>
      </c>
    </row>
    <row r="84" spans="1:37" x14ac:dyDescent="0.25">
      <c r="A84" s="20"/>
      <c r="B84" s="9" t="s">
        <v>111</v>
      </c>
      <c r="C84" s="9">
        <v>3</v>
      </c>
      <c r="D84" s="9">
        <v>0</v>
      </c>
      <c r="E84" s="2">
        <f t="shared" si="15"/>
        <v>0</v>
      </c>
      <c r="F84" s="9">
        <v>4</v>
      </c>
      <c r="G84" s="9">
        <v>0</v>
      </c>
      <c r="H84" s="2">
        <f t="shared" si="16"/>
        <v>0</v>
      </c>
      <c r="I84" s="9">
        <v>8</v>
      </c>
      <c r="J84" s="9">
        <v>0</v>
      </c>
      <c r="K84" s="2">
        <f t="shared" si="17"/>
        <v>0</v>
      </c>
      <c r="L84" s="9">
        <v>11</v>
      </c>
      <c r="M84" s="9">
        <v>0</v>
      </c>
      <c r="N84" s="2">
        <f t="shared" si="18"/>
        <v>0</v>
      </c>
      <c r="O84" s="9">
        <v>11</v>
      </c>
      <c r="P84" s="9">
        <v>0</v>
      </c>
      <c r="Q84" s="2">
        <f t="shared" si="19"/>
        <v>0</v>
      </c>
      <c r="R84" s="9">
        <v>11</v>
      </c>
      <c r="S84" s="9">
        <v>0</v>
      </c>
      <c r="T84" s="2">
        <f t="shared" si="20"/>
        <v>0</v>
      </c>
      <c r="U84" s="9">
        <v>13</v>
      </c>
      <c r="V84" s="9">
        <v>1</v>
      </c>
      <c r="W84" s="2">
        <f t="shared" si="21"/>
        <v>7.6923076923076927E-2</v>
      </c>
      <c r="X84" s="9">
        <v>13</v>
      </c>
      <c r="Y84" s="9">
        <v>0</v>
      </c>
      <c r="Z84" s="2">
        <f t="shared" si="22"/>
        <v>0</v>
      </c>
      <c r="AA84" s="9">
        <v>15</v>
      </c>
      <c r="AB84" s="9">
        <v>0</v>
      </c>
      <c r="AC84" s="2">
        <f t="shared" si="23"/>
        <v>0</v>
      </c>
      <c r="AD84" s="9">
        <v>14</v>
      </c>
      <c r="AE84" s="9">
        <v>0</v>
      </c>
      <c r="AF84" s="2">
        <f t="shared" si="24"/>
        <v>0</v>
      </c>
      <c r="AG84" s="12">
        <f t="shared" si="25"/>
        <v>14</v>
      </c>
      <c r="AH84" s="3">
        <f t="shared" si="26"/>
        <v>1</v>
      </c>
      <c r="AI84" s="3">
        <f t="shared" si="27"/>
        <v>0</v>
      </c>
      <c r="AJ84" s="4">
        <f t="shared" si="28"/>
        <v>7.6923076923076927E-3</v>
      </c>
      <c r="AK84" s="3" t="str">
        <f t="shared" si="29"/>
        <v>راكد</v>
      </c>
    </row>
    <row r="85" spans="1:37" x14ac:dyDescent="0.25">
      <c r="A85" s="20"/>
      <c r="B85" s="9" t="s">
        <v>112</v>
      </c>
      <c r="C85" s="9">
        <v>73</v>
      </c>
      <c r="D85" s="9">
        <v>2</v>
      </c>
      <c r="E85" s="2">
        <f t="shared" si="15"/>
        <v>2.7397260273972601E-2</v>
      </c>
      <c r="F85" s="9">
        <v>75</v>
      </c>
      <c r="G85" s="9">
        <v>6</v>
      </c>
      <c r="H85" s="2">
        <f t="shared" si="16"/>
        <v>0.08</v>
      </c>
      <c r="I85" s="9">
        <v>90</v>
      </c>
      <c r="J85" s="9">
        <v>1</v>
      </c>
      <c r="K85" s="2">
        <f t="shared" si="17"/>
        <v>1.1111111111111112E-2</v>
      </c>
      <c r="L85" s="9">
        <v>107</v>
      </c>
      <c r="M85" s="9">
        <v>1</v>
      </c>
      <c r="N85" s="2">
        <f t="shared" si="18"/>
        <v>9.3457943925233638E-3</v>
      </c>
      <c r="O85" s="9">
        <v>125</v>
      </c>
      <c r="P85" s="9">
        <v>3</v>
      </c>
      <c r="Q85" s="2">
        <f t="shared" si="19"/>
        <v>2.4E-2</v>
      </c>
      <c r="R85" s="9">
        <v>162</v>
      </c>
      <c r="S85" s="9">
        <v>4</v>
      </c>
      <c r="T85" s="2">
        <f t="shared" si="20"/>
        <v>2.4691358024691357E-2</v>
      </c>
      <c r="U85" s="9">
        <v>220</v>
      </c>
      <c r="V85" s="9">
        <v>7</v>
      </c>
      <c r="W85" s="2">
        <f t="shared" si="21"/>
        <v>3.1818181818181815E-2</v>
      </c>
      <c r="X85" s="9">
        <v>246</v>
      </c>
      <c r="Y85" s="9">
        <v>1</v>
      </c>
      <c r="Z85" s="2">
        <f t="shared" si="22"/>
        <v>4.0650406504065045E-3</v>
      </c>
      <c r="AA85" s="9">
        <v>261</v>
      </c>
      <c r="AB85" s="9">
        <v>2</v>
      </c>
      <c r="AC85" s="2">
        <f t="shared" si="23"/>
        <v>7.6628352490421452E-3</v>
      </c>
      <c r="AD85" s="9">
        <v>292</v>
      </c>
      <c r="AE85" s="9">
        <v>2</v>
      </c>
      <c r="AF85" s="2">
        <f t="shared" si="24"/>
        <v>6.8493150684931503E-3</v>
      </c>
      <c r="AG85" s="12">
        <f t="shared" si="25"/>
        <v>292</v>
      </c>
      <c r="AH85" s="3">
        <f t="shared" si="26"/>
        <v>29</v>
      </c>
      <c r="AI85" s="3">
        <f t="shared" si="27"/>
        <v>3</v>
      </c>
      <c r="AJ85" s="4">
        <f t="shared" si="28"/>
        <v>2.2694089658842207E-2</v>
      </c>
      <c r="AK85" s="3" t="str">
        <f t="shared" si="29"/>
        <v>مشبع</v>
      </c>
    </row>
    <row r="86" spans="1:37" x14ac:dyDescent="0.25">
      <c r="A86" s="20" t="s">
        <v>18</v>
      </c>
      <c r="B86" s="9" t="s">
        <v>113</v>
      </c>
      <c r="C86" s="9">
        <v>55</v>
      </c>
      <c r="D86" s="9">
        <v>0</v>
      </c>
      <c r="E86" s="2">
        <f t="shared" si="15"/>
        <v>0</v>
      </c>
      <c r="F86" s="9">
        <v>59</v>
      </c>
      <c r="G86" s="9">
        <v>5</v>
      </c>
      <c r="H86" s="2">
        <f t="shared" si="16"/>
        <v>8.4745762711864403E-2</v>
      </c>
      <c r="I86" s="9">
        <v>77</v>
      </c>
      <c r="J86" s="9">
        <v>0</v>
      </c>
      <c r="K86" s="2">
        <f t="shared" si="17"/>
        <v>0</v>
      </c>
      <c r="L86" s="9">
        <v>80</v>
      </c>
      <c r="M86" s="9">
        <v>0</v>
      </c>
      <c r="N86" s="2">
        <f t="shared" si="18"/>
        <v>0</v>
      </c>
      <c r="O86" s="9">
        <v>88</v>
      </c>
      <c r="P86" s="9">
        <v>0</v>
      </c>
      <c r="Q86" s="2">
        <f t="shared" si="19"/>
        <v>0</v>
      </c>
      <c r="R86" s="9">
        <v>81</v>
      </c>
      <c r="S86" s="9">
        <v>0</v>
      </c>
      <c r="T86" s="2">
        <f t="shared" si="20"/>
        <v>0</v>
      </c>
      <c r="U86" s="9">
        <v>91</v>
      </c>
      <c r="V86" s="9">
        <v>0</v>
      </c>
      <c r="W86" s="2">
        <f t="shared" si="21"/>
        <v>0</v>
      </c>
      <c r="X86" s="9">
        <v>102</v>
      </c>
      <c r="Y86" s="9">
        <v>0</v>
      </c>
      <c r="Z86" s="2">
        <f t="shared" si="22"/>
        <v>0</v>
      </c>
      <c r="AA86" s="9">
        <v>108</v>
      </c>
      <c r="AB86" s="9">
        <v>1</v>
      </c>
      <c r="AC86" s="2">
        <f t="shared" si="23"/>
        <v>9.2592592592592587E-3</v>
      </c>
      <c r="AD86" s="9">
        <v>115</v>
      </c>
      <c r="AE86" s="9">
        <v>0</v>
      </c>
      <c r="AF86" s="2">
        <f t="shared" si="24"/>
        <v>0</v>
      </c>
      <c r="AG86" s="12">
        <f t="shared" si="25"/>
        <v>115</v>
      </c>
      <c r="AH86" s="3">
        <f t="shared" si="26"/>
        <v>6</v>
      </c>
      <c r="AI86" s="3">
        <f t="shared" si="27"/>
        <v>1</v>
      </c>
      <c r="AJ86" s="4">
        <f t="shared" si="28"/>
        <v>9.4005021971123662E-3</v>
      </c>
      <c r="AK86" s="3" t="str">
        <f t="shared" si="29"/>
        <v>راكد</v>
      </c>
    </row>
    <row r="87" spans="1:37" x14ac:dyDescent="0.25">
      <c r="A87" s="20"/>
      <c r="B87" s="9" t="s">
        <v>114</v>
      </c>
      <c r="C87" s="9">
        <v>1</v>
      </c>
      <c r="D87" s="9">
        <v>0</v>
      </c>
      <c r="E87" s="2">
        <f t="shared" si="15"/>
        <v>0</v>
      </c>
      <c r="F87" s="9">
        <v>1</v>
      </c>
      <c r="G87" s="9">
        <v>0</v>
      </c>
      <c r="H87" s="2">
        <f t="shared" si="16"/>
        <v>0</v>
      </c>
      <c r="I87" s="9">
        <v>1</v>
      </c>
      <c r="J87" s="9">
        <v>0</v>
      </c>
      <c r="K87" s="2">
        <f t="shared" si="17"/>
        <v>0</v>
      </c>
      <c r="L87" s="9">
        <v>1</v>
      </c>
      <c r="M87" s="9">
        <v>0</v>
      </c>
      <c r="N87" s="2">
        <f t="shared" si="18"/>
        <v>0</v>
      </c>
      <c r="O87" s="9">
        <v>1</v>
      </c>
      <c r="P87" s="9">
        <v>0</v>
      </c>
      <c r="Q87" s="2">
        <f t="shared" si="19"/>
        <v>0</v>
      </c>
      <c r="R87" s="9">
        <v>3</v>
      </c>
      <c r="S87" s="9">
        <v>0</v>
      </c>
      <c r="T87" s="2">
        <f t="shared" si="20"/>
        <v>0</v>
      </c>
      <c r="U87" s="9">
        <v>3</v>
      </c>
      <c r="V87" s="9">
        <v>0</v>
      </c>
      <c r="W87" s="2">
        <f t="shared" si="21"/>
        <v>0</v>
      </c>
      <c r="X87" s="9">
        <v>3</v>
      </c>
      <c r="Y87" s="9">
        <v>0</v>
      </c>
      <c r="Z87" s="2">
        <f t="shared" si="22"/>
        <v>0</v>
      </c>
      <c r="AA87" s="9">
        <v>3</v>
      </c>
      <c r="AB87" s="9">
        <v>0</v>
      </c>
      <c r="AC87" s="2">
        <f t="shared" si="23"/>
        <v>0</v>
      </c>
      <c r="AD87" s="9">
        <v>3</v>
      </c>
      <c r="AE87" s="9">
        <v>0</v>
      </c>
      <c r="AF87" s="2">
        <f t="shared" si="24"/>
        <v>0</v>
      </c>
      <c r="AG87" s="12">
        <f t="shared" si="25"/>
        <v>3</v>
      </c>
      <c r="AH87" s="3">
        <f t="shared" si="26"/>
        <v>0</v>
      </c>
      <c r="AI87" s="3">
        <f t="shared" si="27"/>
        <v>0</v>
      </c>
      <c r="AJ87" s="4">
        <f t="shared" si="28"/>
        <v>0</v>
      </c>
      <c r="AK87" s="3" t="str">
        <f t="shared" si="29"/>
        <v>راكد</v>
      </c>
    </row>
    <row r="88" spans="1:37" x14ac:dyDescent="0.25">
      <c r="A88" s="20"/>
      <c r="B88" s="9" t="s">
        <v>117</v>
      </c>
      <c r="C88" s="9">
        <v>9</v>
      </c>
      <c r="D88" s="9">
        <v>0</v>
      </c>
      <c r="E88" s="2">
        <f t="shared" si="15"/>
        <v>0</v>
      </c>
      <c r="F88" s="9">
        <v>7</v>
      </c>
      <c r="G88" s="9">
        <v>0</v>
      </c>
      <c r="H88" s="2">
        <f t="shared" si="16"/>
        <v>0</v>
      </c>
      <c r="I88" s="9">
        <v>9</v>
      </c>
      <c r="J88" s="9">
        <v>0</v>
      </c>
      <c r="K88" s="2">
        <f t="shared" si="17"/>
        <v>0</v>
      </c>
      <c r="L88" s="9">
        <v>8</v>
      </c>
      <c r="M88" s="9">
        <v>0</v>
      </c>
      <c r="N88" s="2">
        <f t="shared" si="18"/>
        <v>0</v>
      </c>
      <c r="O88" s="9">
        <v>12</v>
      </c>
      <c r="P88" s="9">
        <v>0</v>
      </c>
      <c r="Q88" s="2">
        <f t="shared" si="19"/>
        <v>0</v>
      </c>
      <c r="R88" s="9">
        <v>13</v>
      </c>
      <c r="S88" s="9">
        <v>0</v>
      </c>
      <c r="T88" s="2">
        <f t="shared" si="20"/>
        <v>0</v>
      </c>
      <c r="U88" s="9">
        <v>12</v>
      </c>
      <c r="V88" s="9">
        <v>0</v>
      </c>
      <c r="W88" s="2">
        <f t="shared" si="21"/>
        <v>0</v>
      </c>
      <c r="X88" s="9">
        <v>10</v>
      </c>
      <c r="Y88" s="9">
        <v>0</v>
      </c>
      <c r="Z88" s="2">
        <f t="shared" si="22"/>
        <v>0</v>
      </c>
      <c r="AA88" s="9">
        <v>7</v>
      </c>
      <c r="AB88" s="9">
        <v>0</v>
      </c>
      <c r="AC88" s="2">
        <f t="shared" si="23"/>
        <v>0</v>
      </c>
      <c r="AD88" s="9">
        <v>10</v>
      </c>
      <c r="AE88" s="9">
        <v>0</v>
      </c>
      <c r="AF88" s="2">
        <f t="shared" si="24"/>
        <v>0</v>
      </c>
      <c r="AG88" s="12">
        <f t="shared" si="25"/>
        <v>10</v>
      </c>
      <c r="AH88" s="3">
        <f t="shared" si="26"/>
        <v>0</v>
      </c>
      <c r="AI88" s="3">
        <f t="shared" si="27"/>
        <v>0</v>
      </c>
      <c r="AJ88" s="4">
        <f t="shared" si="28"/>
        <v>0</v>
      </c>
      <c r="AK88" s="3" t="str">
        <f t="shared" si="29"/>
        <v>راكد</v>
      </c>
    </row>
    <row r="89" spans="1:37" x14ac:dyDescent="0.25">
      <c r="A89" s="20"/>
      <c r="B89" s="9" t="s">
        <v>153</v>
      </c>
      <c r="C89" s="9">
        <v>1</v>
      </c>
      <c r="D89" s="9">
        <v>0</v>
      </c>
      <c r="E89" s="2">
        <f t="shared" si="15"/>
        <v>0</v>
      </c>
      <c r="F89" s="9">
        <v>1</v>
      </c>
      <c r="G89" s="9">
        <v>0</v>
      </c>
      <c r="H89" s="2">
        <f t="shared" si="16"/>
        <v>0</v>
      </c>
      <c r="I89" s="9">
        <v>2</v>
      </c>
      <c r="J89" s="9">
        <v>0</v>
      </c>
      <c r="K89" s="2">
        <f t="shared" si="17"/>
        <v>0</v>
      </c>
      <c r="L89" s="9">
        <v>2</v>
      </c>
      <c r="M89" s="9">
        <v>0</v>
      </c>
      <c r="N89" s="2">
        <f t="shared" si="18"/>
        <v>0</v>
      </c>
      <c r="O89" s="9">
        <v>2</v>
      </c>
      <c r="P89" s="9">
        <v>0</v>
      </c>
      <c r="Q89" s="2">
        <f t="shared" si="19"/>
        <v>0</v>
      </c>
      <c r="R89" s="9">
        <v>2</v>
      </c>
      <c r="S89" s="9">
        <v>0</v>
      </c>
      <c r="T89" s="2">
        <f t="shared" si="20"/>
        <v>0</v>
      </c>
      <c r="U89" s="9">
        <v>3</v>
      </c>
      <c r="V89" s="9">
        <v>0</v>
      </c>
      <c r="W89" s="2">
        <f t="shared" si="21"/>
        <v>0</v>
      </c>
      <c r="X89" s="9">
        <v>3</v>
      </c>
      <c r="Y89" s="9">
        <v>0</v>
      </c>
      <c r="Z89" s="2">
        <f t="shared" si="22"/>
        <v>0</v>
      </c>
      <c r="AA89" s="9">
        <v>3</v>
      </c>
      <c r="AB89" s="9">
        <v>0</v>
      </c>
      <c r="AC89" s="2">
        <f t="shared" si="23"/>
        <v>0</v>
      </c>
      <c r="AD89" s="9">
        <v>3</v>
      </c>
      <c r="AE89" s="9">
        <v>0</v>
      </c>
      <c r="AF89" s="2">
        <f t="shared" si="24"/>
        <v>0</v>
      </c>
      <c r="AG89" s="12">
        <f t="shared" si="25"/>
        <v>3</v>
      </c>
      <c r="AH89" s="3">
        <f t="shared" si="26"/>
        <v>0</v>
      </c>
      <c r="AI89" s="3">
        <f t="shared" si="27"/>
        <v>0</v>
      </c>
      <c r="AJ89" s="4">
        <f t="shared" si="28"/>
        <v>0</v>
      </c>
      <c r="AK89" s="3" t="str">
        <f t="shared" si="29"/>
        <v>راكد</v>
      </c>
    </row>
    <row r="90" spans="1:37" x14ac:dyDescent="0.25">
      <c r="A90" s="20"/>
      <c r="B90" s="9" t="s">
        <v>118</v>
      </c>
      <c r="C90" s="9">
        <v>5</v>
      </c>
      <c r="D90" s="9">
        <v>0</v>
      </c>
      <c r="E90" s="2">
        <f t="shared" si="15"/>
        <v>0</v>
      </c>
      <c r="F90" s="9">
        <v>5</v>
      </c>
      <c r="G90" s="9">
        <v>0</v>
      </c>
      <c r="H90" s="2">
        <f t="shared" si="16"/>
        <v>0</v>
      </c>
      <c r="I90" s="9">
        <v>5</v>
      </c>
      <c r="J90" s="9">
        <v>0</v>
      </c>
      <c r="K90" s="2">
        <f t="shared" si="17"/>
        <v>0</v>
      </c>
      <c r="L90" s="9">
        <v>4</v>
      </c>
      <c r="M90" s="9">
        <v>0</v>
      </c>
      <c r="N90" s="2">
        <f t="shared" si="18"/>
        <v>0</v>
      </c>
      <c r="O90" s="9">
        <v>5</v>
      </c>
      <c r="P90" s="9">
        <v>0</v>
      </c>
      <c r="Q90" s="2">
        <f t="shared" si="19"/>
        <v>0</v>
      </c>
      <c r="R90" s="9">
        <v>7</v>
      </c>
      <c r="S90" s="9">
        <v>0</v>
      </c>
      <c r="T90" s="2">
        <f t="shared" si="20"/>
        <v>0</v>
      </c>
      <c r="U90" s="9">
        <v>10</v>
      </c>
      <c r="V90" s="9">
        <v>0</v>
      </c>
      <c r="W90" s="2">
        <f t="shared" si="21"/>
        <v>0</v>
      </c>
      <c r="X90" s="9">
        <v>11</v>
      </c>
      <c r="Y90" s="9">
        <v>0</v>
      </c>
      <c r="Z90" s="2">
        <f t="shared" si="22"/>
        <v>0</v>
      </c>
      <c r="AA90" s="9">
        <v>15</v>
      </c>
      <c r="AB90" s="9">
        <v>0</v>
      </c>
      <c r="AC90" s="2">
        <f t="shared" si="23"/>
        <v>0</v>
      </c>
      <c r="AD90" s="9">
        <v>13</v>
      </c>
      <c r="AE90" s="9">
        <v>0</v>
      </c>
      <c r="AF90" s="2">
        <f t="shared" si="24"/>
        <v>0</v>
      </c>
      <c r="AG90" s="12">
        <f t="shared" si="25"/>
        <v>13</v>
      </c>
      <c r="AH90" s="3">
        <f t="shared" si="26"/>
        <v>0</v>
      </c>
      <c r="AI90" s="3">
        <f t="shared" si="27"/>
        <v>0</v>
      </c>
      <c r="AJ90" s="4">
        <f t="shared" si="28"/>
        <v>0</v>
      </c>
      <c r="AK90" s="3" t="str">
        <f t="shared" si="29"/>
        <v>راكد</v>
      </c>
    </row>
    <row r="91" spans="1:37" x14ac:dyDescent="0.25">
      <c r="A91" s="20"/>
      <c r="B91" s="9" t="s">
        <v>119</v>
      </c>
      <c r="C91" s="9">
        <v>13</v>
      </c>
      <c r="D91" s="9">
        <v>0</v>
      </c>
      <c r="E91" s="2">
        <f t="shared" si="15"/>
        <v>0</v>
      </c>
      <c r="F91" s="9">
        <v>12</v>
      </c>
      <c r="G91" s="9">
        <v>0</v>
      </c>
      <c r="H91" s="2">
        <f t="shared" si="16"/>
        <v>0</v>
      </c>
      <c r="I91" s="9">
        <v>8</v>
      </c>
      <c r="J91" s="9">
        <v>0</v>
      </c>
      <c r="K91" s="2">
        <f t="shared" si="17"/>
        <v>0</v>
      </c>
      <c r="L91" s="9">
        <v>9</v>
      </c>
      <c r="M91" s="9">
        <v>0</v>
      </c>
      <c r="N91" s="2">
        <f t="shared" si="18"/>
        <v>0</v>
      </c>
      <c r="O91" s="9">
        <v>9</v>
      </c>
      <c r="P91" s="9">
        <v>1</v>
      </c>
      <c r="Q91" s="2">
        <f t="shared" si="19"/>
        <v>0.1111111111111111</v>
      </c>
      <c r="R91" s="9">
        <v>9</v>
      </c>
      <c r="S91" s="9">
        <v>0</v>
      </c>
      <c r="T91" s="2">
        <f t="shared" si="20"/>
        <v>0</v>
      </c>
      <c r="U91" s="9">
        <v>11</v>
      </c>
      <c r="V91" s="9">
        <v>0</v>
      </c>
      <c r="W91" s="2">
        <f t="shared" si="21"/>
        <v>0</v>
      </c>
      <c r="X91" s="9">
        <v>11</v>
      </c>
      <c r="Y91" s="9">
        <v>0</v>
      </c>
      <c r="Z91" s="2">
        <f t="shared" si="22"/>
        <v>0</v>
      </c>
      <c r="AA91" s="9">
        <v>13</v>
      </c>
      <c r="AB91" s="9">
        <v>0</v>
      </c>
      <c r="AC91" s="2">
        <f t="shared" si="23"/>
        <v>0</v>
      </c>
      <c r="AD91" s="9">
        <v>14</v>
      </c>
      <c r="AE91" s="9">
        <v>0</v>
      </c>
      <c r="AF91" s="2">
        <f t="shared" si="24"/>
        <v>0</v>
      </c>
      <c r="AG91" s="12">
        <f t="shared" si="25"/>
        <v>14</v>
      </c>
      <c r="AH91" s="3">
        <f t="shared" si="26"/>
        <v>1</v>
      </c>
      <c r="AI91" s="3">
        <f t="shared" si="27"/>
        <v>0</v>
      </c>
      <c r="AJ91" s="4">
        <f t="shared" si="28"/>
        <v>1.111111111111111E-2</v>
      </c>
      <c r="AK91" s="3" t="str">
        <f t="shared" si="29"/>
        <v>مشبع</v>
      </c>
    </row>
    <row r="92" spans="1:37" x14ac:dyDescent="0.25">
      <c r="A92" s="20"/>
      <c r="B92" s="9" t="s">
        <v>120</v>
      </c>
      <c r="C92" s="9">
        <v>13</v>
      </c>
      <c r="D92" s="9">
        <v>0</v>
      </c>
      <c r="E92" s="2">
        <f t="shared" si="15"/>
        <v>0</v>
      </c>
      <c r="F92" s="9">
        <v>15</v>
      </c>
      <c r="G92" s="9">
        <v>0</v>
      </c>
      <c r="H92" s="2">
        <f t="shared" si="16"/>
        <v>0</v>
      </c>
      <c r="I92" s="9">
        <v>19</v>
      </c>
      <c r="J92" s="9">
        <v>0</v>
      </c>
      <c r="K92" s="2">
        <f t="shared" si="17"/>
        <v>0</v>
      </c>
      <c r="L92" s="9">
        <v>23</v>
      </c>
      <c r="M92" s="9">
        <v>0</v>
      </c>
      <c r="N92" s="2">
        <f t="shared" si="18"/>
        <v>0</v>
      </c>
      <c r="O92" s="9">
        <v>26</v>
      </c>
      <c r="P92" s="9">
        <v>0</v>
      </c>
      <c r="Q92" s="2">
        <f t="shared" si="19"/>
        <v>0</v>
      </c>
      <c r="R92" s="9">
        <v>42</v>
      </c>
      <c r="S92" s="9">
        <v>0</v>
      </c>
      <c r="T92" s="2">
        <f t="shared" si="20"/>
        <v>0</v>
      </c>
      <c r="U92" s="9">
        <v>44</v>
      </c>
      <c r="V92" s="9">
        <v>0</v>
      </c>
      <c r="W92" s="2">
        <f t="shared" si="21"/>
        <v>0</v>
      </c>
      <c r="X92" s="9">
        <v>47</v>
      </c>
      <c r="Y92" s="9">
        <v>0</v>
      </c>
      <c r="Z92" s="2">
        <f t="shared" si="22"/>
        <v>0</v>
      </c>
      <c r="AA92" s="9">
        <v>53</v>
      </c>
      <c r="AB92" s="9">
        <v>0</v>
      </c>
      <c r="AC92" s="2">
        <f t="shared" si="23"/>
        <v>0</v>
      </c>
      <c r="AD92" s="9">
        <v>54</v>
      </c>
      <c r="AE92" s="9">
        <v>0</v>
      </c>
      <c r="AF92" s="2">
        <f t="shared" si="24"/>
        <v>0</v>
      </c>
      <c r="AG92" s="12">
        <f t="shared" si="25"/>
        <v>54</v>
      </c>
      <c r="AH92" s="3">
        <f t="shared" si="26"/>
        <v>0</v>
      </c>
      <c r="AI92" s="3">
        <f t="shared" si="27"/>
        <v>0</v>
      </c>
      <c r="AJ92" s="4">
        <f t="shared" si="28"/>
        <v>0</v>
      </c>
      <c r="AK92" s="3" t="str">
        <f t="shared" si="29"/>
        <v>راكد</v>
      </c>
    </row>
    <row r="93" spans="1:37" x14ac:dyDescent="0.25">
      <c r="A93" s="20"/>
      <c r="B93" s="9" t="s">
        <v>121</v>
      </c>
      <c r="C93" s="9">
        <v>118</v>
      </c>
      <c r="D93" s="9">
        <v>0</v>
      </c>
      <c r="E93" s="2">
        <f t="shared" si="15"/>
        <v>0</v>
      </c>
      <c r="F93" s="9">
        <v>134</v>
      </c>
      <c r="G93" s="9">
        <v>0</v>
      </c>
      <c r="H93" s="2">
        <f t="shared" si="16"/>
        <v>0</v>
      </c>
      <c r="I93" s="9">
        <v>148</v>
      </c>
      <c r="J93" s="9">
        <v>0</v>
      </c>
      <c r="K93" s="2">
        <f t="shared" si="17"/>
        <v>0</v>
      </c>
      <c r="L93" s="9">
        <v>152</v>
      </c>
      <c r="M93" s="9">
        <v>0</v>
      </c>
      <c r="N93" s="2">
        <f t="shared" si="18"/>
        <v>0</v>
      </c>
      <c r="O93" s="9">
        <v>160</v>
      </c>
      <c r="P93" s="9">
        <v>0</v>
      </c>
      <c r="Q93" s="2">
        <f t="shared" si="19"/>
        <v>0</v>
      </c>
      <c r="R93" s="9">
        <v>152</v>
      </c>
      <c r="S93" s="9">
        <v>1</v>
      </c>
      <c r="T93" s="2">
        <f t="shared" si="20"/>
        <v>6.5789473684210523E-3</v>
      </c>
      <c r="U93" s="9">
        <v>159</v>
      </c>
      <c r="V93" s="9">
        <v>1</v>
      </c>
      <c r="W93" s="2">
        <f t="shared" si="21"/>
        <v>6.2893081761006293E-3</v>
      </c>
      <c r="X93" s="9">
        <v>170</v>
      </c>
      <c r="Y93" s="9">
        <v>1</v>
      </c>
      <c r="Z93" s="2">
        <f t="shared" si="22"/>
        <v>5.8823529411764705E-3</v>
      </c>
      <c r="AA93" s="9">
        <v>168</v>
      </c>
      <c r="AB93" s="9">
        <v>0</v>
      </c>
      <c r="AC93" s="2">
        <f t="shared" si="23"/>
        <v>0</v>
      </c>
      <c r="AD93" s="9">
        <v>175</v>
      </c>
      <c r="AE93" s="9">
        <v>1</v>
      </c>
      <c r="AF93" s="2">
        <f t="shared" si="24"/>
        <v>5.7142857142857143E-3</v>
      </c>
      <c r="AG93" s="12">
        <f t="shared" si="25"/>
        <v>175</v>
      </c>
      <c r="AH93" s="3">
        <f t="shared" si="26"/>
        <v>4</v>
      </c>
      <c r="AI93" s="3">
        <f t="shared" si="27"/>
        <v>0</v>
      </c>
      <c r="AJ93" s="4">
        <f t="shared" si="28"/>
        <v>2.4464894199983864E-3</v>
      </c>
      <c r="AK93" s="3" t="str">
        <f t="shared" si="29"/>
        <v>راكد</v>
      </c>
    </row>
    <row r="94" spans="1:37" x14ac:dyDescent="0.25">
      <c r="A94" s="20" t="s">
        <v>122</v>
      </c>
      <c r="B94" s="9" t="s">
        <v>123</v>
      </c>
      <c r="C94" s="9">
        <v>14</v>
      </c>
      <c r="D94" s="9">
        <v>0</v>
      </c>
      <c r="E94" s="2">
        <f t="shared" si="15"/>
        <v>0</v>
      </c>
      <c r="F94" s="9">
        <v>20</v>
      </c>
      <c r="G94" s="9">
        <v>0</v>
      </c>
      <c r="H94" s="2">
        <f t="shared" si="16"/>
        <v>0</v>
      </c>
      <c r="I94" s="9">
        <v>22</v>
      </c>
      <c r="J94" s="9">
        <v>0</v>
      </c>
      <c r="K94" s="2">
        <f t="shared" si="17"/>
        <v>0</v>
      </c>
      <c r="L94" s="9">
        <v>25</v>
      </c>
      <c r="M94" s="9">
        <v>0</v>
      </c>
      <c r="N94" s="2">
        <f t="shared" si="18"/>
        <v>0</v>
      </c>
      <c r="O94" s="9">
        <v>28</v>
      </c>
      <c r="P94" s="9">
        <v>0</v>
      </c>
      <c r="Q94" s="2">
        <f t="shared" si="19"/>
        <v>0</v>
      </c>
      <c r="R94" s="9">
        <v>34</v>
      </c>
      <c r="S94" s="9">
        <v>0</v>
      </c>
      <c r="T94" s="2">
        <f t="shared" si="20"/>
        <v>0</v>
      </c>
      <c r="U94" s="9">
        <v>38</v>
      </c>
      <c r="V94" s="9">
        <v>0</v>
      </c>
      <c r="W94" s="2">
        <f t="shared" si="21"/>
        <v>0</v>
      </c>
      <c r="X94" s="9">
        <v>41</v>
      </c>
      <c r="Y94" s="9">
        <v>0</v>
      </c>
      <c r="Z94" s="2">
        <f t="shared" si="22"/>
        <v>0</v>
      </c>
      <c r="AA94" s="9">
        <v>44</v>
      </c>
      <c r="AB94" s="9">
        <v>0</v>
      </c>
      <c r="AC94" s="2">
        <f t="shared" si="23"/>
        <v>0</v>
      </c>
      <c r="AD94" s="9">
        <v>42</v>
      </c>
      <c r="AE94" s="9">
        <v>0</v>
      </c>
      <c r="AF94" s="2">
        <f t="shared" si="24"/>
        <v>0</v>
      </c>
      <c r="AG94" s="12">
        <f t="shared" si="25"/>
        <v>42</v>
      </c>
      <c r="AH94" s="3">
        <f t="shared" si="26"/>
        <v>0</v>
      </c>
      <c r="AI94" s="3">
        <f t="shared" si="27"/>
        <v>0</v>
      </c>
      <c r="AJ94" s="4">
        <f t="shared" si="28"/>
        <v>0</v>
      </c>
      <c r="AK94" s="3" t="str">
        <f t="shared" si="29"/>
        <v>راكد</v>
      </c>
    </row>
    <row r="95" spans="1:37" x14ac:dyDescent="0.25">
      <c r="A95" s="20"/>
      <c r="B95" s="9" t="s">
        <v>124</v>
      </c>
      <c r="C95" s="9">
        <v>1</v>
      </c>
      <c r="D95" s="9">
        <v>0</v>
      </c>
      <c r="E95" s="2">
        <f t="shared" si="15"/>
        <v>0</v>
      </c>
      <c r="F95" s="9">
        <v>2</v>
      </c>
      <c r="G95" s="9">
        <v>0</v>
      </c>
      <c r="H95" s="2">
        <f t="shared" si="16"/>
        <v>0</v>
      </c>
      <c r="I95" s="9">
        <v>2</v>
      </c>
      <c r="J95" s="9">
        <v>0</v>
      </c>
      <c r="K95" s="2">
        <f t="shared" si="17"/>
        <v>0</v>
      </c>
      <c r="L95" s="9">
        <v>3</v>
      </c>
      <c r="M95" s="9">
        <v>0</v>
      </c>
      <c r="N95" s="2">
        <f t="shared" si="18"/>
        <v>0</v>
      </c>
      <c r="O95" s="9">
        <v>3</v>
      </c>
      <c r="P95" s="9">
        <v>0</v>
      </c>
      <c r="Q95" s="2">
        <f t="shared" si="19"/>
        <v>0</v>
      </c>
      <c r="R95" s="9">
        <v>5</v>
      </c>
      <c r="S95" s="9">
        <v>0</v>
      </c>
      <c r="T95" s="2">
        <f t="shared" si="20"/>
        <v>0</v>
      </c>
      <c r="U95" s="9">
        <v>6</v>
      </c>
      <c r="V95" s="9">
        <v>0</v>
      </c>
      <c r="W95" s="2">
        <f t="shared" si="21"/>
        <v>0</v>
      </c>
      <c r="X95" s="9">
        <v>6</v>
      </c>
      <c r="Y95" s="9">
        <v>0</v>
      </c>
      <c r="Z95" s="2">
        <f t="shared" si="22"/>
        <v>0</v>
      </c>
      <c r="AA95" s="9">
        <v>5</v>
      </c>
      <c r="AB95" s="9">
        <v>0</v>
      </c>
      <c r="AC95" s="2">
        <f t="shared" si="23"/>
        <v>0</v>
      </c>
      <c r="AD95" s="9">
        <v>5</v>
      </c>
      <c r="AE95" s="9">
        <v>0</v>
      </c>
      <c r="AF95" s="2">
        <f t="shared" si="24"/>
        <v>0</v>
      </c>
      <c r="AG95" s="12">
        <f t="shared" si="25"/>
        <v>5</v>
      </c>
      <c r="AH95" s="3">
        <f t="shared" si="26"/>
        <v>0</v>
      </c>
      <c r="AI95" s="3">
        <f t="shared" si="27"/>
        <v>0</v>
      </c>
      <c r="AJ95" s="4">
        <f t="shared" si="28"/>
        <v>0</v>
      </c>
      <c r="AK95" s="3" t="str">
        <f t="shared" si="29"/>
        <v>راكد</v>
      </c>
    </row>
    <row r="96" spans="1:37" x14ac:dyDescent="0.25">
      <c r="A96" s="20"/>
      <c r="B96" s="9" t="s">
        <v>125</v>
      </c>
      <c r="C96" s="9">
        <v>41</v>
      </c>
      <c r="D96" s="9">
        <v>1</v>
      </c>
      <c r="E96" s="2">
        <f t="shared" si="15"/>
        <v>2.4390243902439025E-2</v>
      </c>
      <c r="F96" s="9">
        <v>44</v>
      </c>
      <c r="G96" s="9">
        <v>0</v>
      </c>
      <c r="H96" s="2">
        <f t="shared" si="16"/>
        <v>0</v>
      </c>
      <c r="I96" s="9">
        <v>46</v>
      </c>
      <c r="J96" s="9">
        <v>0</v>
      </c>
      <c r="K96" s="2">
        <f t="shared" si="17"/>
        <v>0</v>
      </c>
      <c r="L96" s="9">
        <v>62</v>
      </c>
      <c r="M96" s="9">
        <v>0</v>
      </c>
      <c r="N96" s="2">
        <f t="shared" si="18"/>
        <v>0</v>
      </c>
      <c r="O96" s="9">
        <v>66</v>
      </c>
      <c r="P96" s="9">
        <v>1</v>
      </c>
      <c r="Q96" s="2">
        <f t="shared" si="19"/>
        <v>1.5151515151515152E-2</v>
      </c>
      <c r="R96" s="9">
        <v>52</v>
      </c>
      <c r="S96" s="9">
        <v>0</v>
      </c>
      <c r="T96" s="2">
        <f t="shared" si="20"/>
        <v>0</v>
      </c>
      <c r="U96" s="9">
        <v>61</v>
      </c>
      <c r="V96" s="9">
        <v>1</v>
      </c>
      <c r="W96" s="2">
        <f t="shared" si="21"/>
        <v>1.6393442622950821E-2</v>
      </c>
      <c r="X96" s="9">
        <v>72</v>
      </c>
      <c r="Y96" s="9">
        <v>2</v>
      </c>
      <c r="Z96" s="2">
        <f t="shared" si="22"/>
        <v>2.7777777777777776E-2</v>
      </c>
      <c r="AA96" s="9">
        <v>75</v>
      </c>
      <c r="AB96" s="9">
        <v>1</v>
      </c>
      <c r="AC96" s="2">
        <f t="shared" si="23"/>
        <v>1.3333333333333334E-2</v>
      </c>
      <c r="AD96" s="9">
        <v>82</v>
      </c>
      <c r="AE96" s="9">
        <v>0</v>
      </c>
      <c r="AF96" s="2">
        <f t="shared" si="24"/>
        <v>0</v>
      </c>
      <c r="AG96" s="12">
        <f t="shared" si="25"/>
        <v>82</v>
      </c>
      <c r="AH96" s="3">
        <f t="shared" si="26"/>
        <v>6</v>
      </c>
      <c r="AI96" s="3">
        <f t="shared" si="27"/>
        <v>1</v>
      </c>
      <c r="AJ96" s="4">
        <f t="shared" si="28"/>
        <v>9.704631278801612E-3</v>
      </c>
      <c r="AK96" s="3" t="str">
        <f t="shared" si="29"/>
        <v>راكد</v>
      </c>
    </row>
    <row r="97" spans="1:37" x14ac:dyDescent="0.25">
      <c r="A97" s="20"/>
      <c r="B97" s="9" t="s">
        <v>126</v>
      </c>
      <c r="C97" s="9">
        <v>195</v>
      </c>
      <c r="D97" s="9">
        <v>2</v>
      </c>
      <c r="E97" s="2">
        <f t="shared" si="15"/>
        <v>1.0256410256410256E-2</v>
      </c>
      <c r="F97" s="9">
        <v>207</v>
      </c>
      <c r="G97" s="9">
        <v>6</v>
      </c>
      <c r="H97" s="2">
        <f t="shared" si="16"/>
        <v>2.8985507246376812E-2</v>
      </c>
      <c r="I97" s="9">
        <v>265</v>
      </c>
      <c r="J97" s="9">
        <v>2</v>
      </c>
      <c r="K97" s="2">
        <f t="shared" si="17"/>
        <v>7.5471698113207548E-3</v>
      </c>
      <c r="L97" s="9">
        <v>282</v>
      </c>
      <c r="M97" s="9">
        <v>2</v>
      </c>
      <c r="N97" s="2">
        <f t="shared" si="18"/>
        <v>7.0921985815602835E-3</v>
      </c>
      <c r="O97" s="9">
        <v>279</v>
      </c>
      <c r="P97" s="9">
        <v>2</v>
      </c>
      <c r="Q97" s="2">
        <f t="shared" si="19"/>
        <v>7.1684587813620072E-3</v>
      </c>
      <c r="R97" s="9">
        <v>298</v>
      </c>
      <c r="S97" s="9">
        <v>1</v>
      </c>
      <c r="T97" s="2">
        <f t="shared" si="20"/>
        <v>3.3557046979865771E-3</v>
      </c>
      <c r="U97" s="9">
        <v>325</v>
      </c>
      <c r="V97" s="9">
        <v>5</v>
      </c>
      <c r="W97" s="2">
        <f t="shared" si="21"/>
        <v>1.5384615384615385E-2</v>
      </c>
      <c r="X97" s="9">
        <v>335</v>
      </c>
      <c r="Y97" s="9">
        <v>1</v>
      </c>
      <c r="Z97" s="2">
        <f t="shared" si="22"/>
        <v>2.9850746268656717E-3</v>
      </c>
      <c r="AA97" s="9">
        <v>339</v>
      </c>
      <c r="AB97" s="9">
        <v>8</v>
      </c>
      <c r="AC97" s="2">
        <f t="shared" si="23"/>
        <v>2.359882005899705E-2</v>
      </c>
      <c r="AD97" s="9">
        <v>346</v>
      </c>
      <c r="AE97" s="9">
        <v>2</v>
      </c>
      <c r="AF97" s="2">
        <f t="shared" si="24"/>
        <v>5.7803468208092483E-3</v>
      </c>
      <c r="AG97" s="12">
        <f t="shared" si="25"/>
        <v>346</v>
      </c>
      <c r="AH97" s="3">
        <f t="shared" si="26"/>
        <v>31</v>
      </c>
      <c r="AI97" s="3">
        <f t="shared" si="27"/>
        <v>3</v>
      </c>
      <c r="AJ97" s="4">
        <f t="shared" si="28"/>
        <v>1.1215430626630406E-2</v>
      </c>
      <c r="AK97" s="3" t="str">
        <f t="shared" si="29"/>
        <v>مشبع</v>
      </c>
    </row>
    <row r="98" spans="1:37" x14ac:dyDescent="0.25">
      <c r="E98" s="6"/>
      <c r="H98" s="6"/>
      <c r="K98" s="6"/>
      <c r="N98" s="6"/>
      <c r="Q98" s="6"/>
      <c r="T98" s="6"/>
      <c r="W98" s="6"/>
      <c r="Z98" s="6"/>
      <c r="AC98" s="6"/>
      <c r="AF98" s="6"/>
      <c r="AH98" s="7"/>
      <c r="AI98" s="7"/>
      <c r="AJ98" s="8"/>
      <c r="AK98" s="7"/>
    </row>
    <row r="99" spans="1:37" x14ac:dyDescent="0.25">
      <c r="E99" s="6"/>
      <c r="H99" s="6"/>
      <c r="K99" s="6"/>
      <c r="N99" s="6"/>
      <c r="Q99" s="6"/>
      <c r="T99" s="6"/>
      <c r="W99" s="6"/>
      <c r="Z99" s="6"/>
      <c r="AC99" s="6"/>
      <c r="AF99" s="6"/>
      <c r="AH99" s="7"/>
      <c r="AI99" s="7"/>
      <c r="AJ99" s="8"/>
      <c r="AK99" s="7"/>
    </row>
    <row r="100" spans="1:37" x14ac:dyDescent="0.25">
      <c r="E100" s="6"/>
      <c r="H100" s="6"/>
      <c r="K100" s="6"/>
      <c r="N100" s="6"/>
      <c r="Q100" s="6"/>
      <c r="T100" s="6"/>
      <c r="W100" s="6"/>
      <c r="Z100" s="6"/>
      <c r="AC100" s="6"/>
      <c r="AF100" s="6"/>
      <c r="AH100" s="7"/>
      <c r="AI100" s="7"/>
      <c r="AJ100" s="8"/>
      <c r="AK100" s="7"/>
    </row>
    <row r="101" spans="1:37" x14ac:dyDescent="0.25">
      <c r="E101" s="6"/>
      <c r="H101" s="6"/>
      <c r="K101" s="6"/>
      <c r="N101" s="6"/>
      <c r="Q101" s="6"/>
      <c r="T101" s="6"/>
      <c r="W101" s="6"/>
      <c r="Z101" s="6"/>
      <c r="AC101" s="6"/>
      <c r="AF101" s="6"/>
      <c r="AH101" s="7"/>
      <c r="AI101" s="7"/>
      <c r="AJ101" s="8"/>
      <c r="AK101" s="7"/>
    </row>
  </sheetData>
  <mergeCells count="19">
    <mergeCell ref="A86:A93"/>
    <mergeCell ref="A94:A97"/>
    <mergeCell ref="A26:A40"/>
    <mergeCell ref="AG1:AK1"/>
    <mergeCell ref="A3:A25"/>
    <mergeCell ref="A41:A79"/>
    <mergeCell ref="A80:A85"/>
    <mergeCell ref="A1:A2"/>
    <mergeCell ref="B1:B2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91"/>
  <sheetViews>
    <sheetView rightToLeft="1" topLeftCell="A7" workbookViewId="0">
      <selection activeCell="B31" sqref="B31"/>
    </sheetView>
  </sheetViews>
  <sheetFormatPr defaultRowHeight="15" x14ac:dyDescent="0.25"/>
  <cols>
    <col min="1" max="1" width="11.5703125" bestFit="1" customWidth="1"/>
    <col min="2" max="2" width="40.5703125" bestFit="1" customWidth="1"/>
    <col min="3" max="32" width="9.140625" hidden="1" customWidth="1"/>
    <col min="33" max="35" width="9.140625" customWidth="1"/>
    <col min="37" max="37" width="9.140625" customWidth="1"/>
  </cols>
  <sheetData>
    <row r="1" spans="1:37" x14ac:dyDescent="0.25">
      <c r="A1" s="22" t="s">
        <v>0</v>
      </c>
      <c r="B1" s="22" t="s">
        <v>1</v>
      </c>
      <c r="C1" s="15" t="s">
        <v>95</v>
      </c>
      <c r="D1" s="16"/>
      <c r="E1" s="17"/>
      <c r="F1" s="15" t="s">
        <v>96</v>
      </c>
      <c r="G1" s="16"/>
      <c r="H1" s="17"/>
      <c r="I1" s="15" t="s">
        <v>97</v>
      </c>
      <c r="J1" s="16"/>
      <c r="K1" s="17"/>
      <c r="L1" s="15" t="s">
        <v>98</v>
      </c>
      <c r="M1" s="16"/>
      <c r="N1" s="17"/>
      <c r="O1" s="15" t="s">
        <v>99</v>
      </c>
      <c r="P1" s="16"/>
      <c r="Q1" s="17"/>
      <c r="R1" s="15" t="s">
        <v>100</v>
      </c>
      <c r="S1" s="16"/>
      <c r="T1" s="17"/>
      <c r="U1" s="15" t="s">
        <v>101</v>
      </c>
      <c r="V1" s="16"/>
      <c r="W1" s="17"/>
      <c r="X1" s="15" t="s">
        <v>102</v>
      </c>
      <c r="Y1" s="16"/>
      <c r="Z1" s="17"/>
      <c r="AA1" s="15" t="s">
        <v>103</v>
      </c>
      <c r="AB1" s="16"/>
      <c r="AC1" s="17"/>
      <c r="AD1" s="15" t="s">
        <v>104</v>
      </c>
      <c r="AE1" s="16"/>
      <c r="AF1" s="17"/>
      <c r="AG1" s="21" t="s">
        <v>157</v>
      </c>
      <c r="AH1" s="21"/>
      <c r="AI1" s="21"/>
      <c r="AJ1" s="21"/>
      <c r="AK1" s="21"/>
    </row>
    <row r="2" spans="1:37" ht="75" x14ac:dyDescent="0.25">
      <c r="A2" s="23"/>
      <c r="B2" s="23"/>
      <c r="C2" s="5" t="s">
        <v>105</v>
      </c>
      <c r="D2" s="5" t="s">
        <v>106</v>
      </c>
      <c r="E2" s="5" t="s">
        <v>23</v>
      </c>
      <c r="F2" s="5" t="s">
        <v>105</v>
      </c>
      <c r="G2" s="5" t="s">
        <v>106</v>
      </c>
      <c r="H2" s="5" t="s">
        <v>23</v>
      </c>
      <c r="I2" s="5" t="s">
        <v>105</v>
      </c>
      <c r="J2" s="5" t="s">
        <v>106</v>
      </c>
      <c r="K2" s="5" t="s">
        <v>23</v>
      </c>
      <c r="L2" s="5" t="s">
        <v>105</v>
      </c>
      <c r="M2" s="5" t="s">
        <v>106</v>
      </c>
      <c r="N2" s="5" t="s">
        <v>23</v>
      </c>
      <c r="O2" s="5" t="s">
        <v>105</v>
      </c>
      <c r="P2" s="5" t="s">
        <v>106</v>
      </c>
      <c r="Q2" s="5" t="s">
        <v>23</v>
      </c>
      <c r="R2" s="5" t="s">
        <v>105</v>
      </c>
      <c r="S2" s="5" t="s">
        <v>106</v>
      </c>
      <c r="T2" s="5" t="s">
        <v>23</v>
      </c>
      <c r="U2" s="5" t="s">
        <v>105</v>
      </c>
      <c r="V2" s="5" t="s">
        <v>106</v>
      </c>
      <c r="W2" s="5" t="s">
        <v>23</v>
      </c>
      <c r="X2" s="5" t="s">
        <v>105</v>
      </c>
      <c r="Y2" s="5" t="s">
        <v>106</v>
      </c>
      <c r="Z2" s="5" t="s">
        <v>23</v>
      </c>
      <c r="AA2" s="5" t="s">
        <v>105</v>
      </c>
      <c r="AB2" s="5" t="s">
        <v>106</v>
      </c>
      <c r="AC2" s="5" t="s">
        <v>23</v>
      </c>
      <c r="AD2" s="5" t="s">
        <v>105</v>
      </c>
      <c r="AE2" s="5" t="s">
        <v>106</v>
      </c>
      <c r="AF2" s="5" t="s">
        <v>23</v>
      </c>
      <c r="AG2" s="1" t="s">
        <v>20</v>
      </c>
      <c r="AH2" s="1" t="s">
        <v>24</v>
      </c>
      <c r="AI2" s="1" t="s">
        <v>25</v>
      </c>
      <c r="AJ2" s="5" t="s">
        <v>26</v>
      </c>
      <c r="AK2" s="1" t="s">
        <v>21</v>
      </c>
    </row>
    <row r="3" spans="1:37" x14ac:dyDescent="0.25">
      <c r="A3" s="24" t="s">
        <v>2</v>
      </c>
      <c r="B3" s="9" t="s">
        <v>3</v>
      </c>
      <c r="C3" s="9">
        <v>0</v>
      </c>
      <c r="D3" s="9">
        <v>0</v>
      </c>
      <c r="E3" s="2" t="e">
        <f>D3/C3</f>
        <v>#DIV/0!</v>
      </c>
      <c r="F3" s="9">
        <v>0</v>
      </c>
      <c r="G3" s="9">
        <v>0</v>
      </c>
      <c r="H3" s="2" t="e">
        <f>G3/F3</f>
        <v>#DIV/0!</v>
      </c>
      <c r="I3" s="9">
        <v>0</v>
      </c>
      <c r="J3" s="9">
        <v>0</v>
      </c>
      <c r="K3" s="2" t="e">
        <f>J3/I3</f>
        <v>#DIV/0!</v>
      </c>
      <c r="L3" s="9">
        <v>0</v>
      </c>
      <c r="M3" s="9">
        <v>0</v>
      </c>
      <c r="N3" s="2" t="e">
        <f>M3/L3</f>
        <v>#DIV/0!</v>
      </c>
      <c r="O3" s="9">
        <v>0</v>
      </c>
      <c r="P3" s="9">
        <v>0</v>
      </c>
      <c r="Q3" s="2" t="e">
        <f>P3/O3</f>
        <v>#DIV/0!</v>
      </c>
      <c r="R3" s="9">
        <v>0</v>
      </c>
      <c r="S3" s="9">
        <v>0</v>
      </c>
      <c r="T3" s="2" t="e">
        <f>S3/R3</f>
        <v>#DIV/0!</v>
      </c>
      <c r="U3" s="9">
        <v>0</v>
      </c>
      <c r="V3" s="9">
        <v>0</v>
      </c>
      <c r="W3" s="2" t="e">
        <f>V3/U3</f>
        <v>#DIV/0!</v>
      </c>
      <c r="X3" s="9">
        <v>0</v>
      </c>
      <c r="Y3" s="9">
        <v>0</v>
      </c>
      <c r="Z3" s="2" t="e">
        <f>Y3/X3</f>
        <v>#DIV/0!</v>
      </c>
      <c r="AA3" s="9">
        <v>0</v>
      </c>
      <c r="AB3" s="9">
        <v>0</v>
      </c>
      <c r="AC3" s="2" t="e">
        <f>AB3/AA3</f>
        <v>#DIV/0!</v>
      </c>
      <c r="AD3" s="9">
        <v>1</v>
      </c>
      <c r="AE3" s="9">
        <v>0</v>
      </c>
      <c r="AF3" s="2">
        <f>AE3/AD3</f>
        <v>0</v>
      </c>
      <c r="AG3" s="9">
        <f>AD3</f>
        <v>1</v>
      </c>
      <c r="AH3" s="3">
        <f>SUM(D3,G3,J3,M3,P3,S3,V3,Y3,AB3,AE3)</f>
        <v>0</v>
      </c>
      <c r="AI3" s="3">
        <f xml:space="preserve"> ROUND(AH3/10,0)</f>
        <v>0</v>
      </c>
      <c r="AJ3" s="4">
        <f>AVERAGE(AF3)</f>
        <v>0</v>
      </c>
      <c r="AK3" s="3" t="str">
        <f>IF(AJ3&lt;1%,"راكد",IF(AJ3&lt;15%,"مشبع","مطلوب"))</f>
        <v>راكد</v>
      </c>
    </row>
    <row r="4" spans="1:37" x14ac:dyDescent="0.25">
      <c r="A4" s="18"/>
      <c r="B4" s="9" t="s">
        <v>35</v>
      </c>
      <c r="C4" s="9">
        <v>0</v>
      </c>
      <c r="D4" s="9">
        <v>0</v>
      </c>
      <c r="E4" s="2" t="e">
        <f t="shared" ref="E4:E38" si="0">D4/C4</f>
        <v>#DIV/0!</v>
      </c>
      <c r="F4" s="9">
        <v>0</v>
      </c>
      <c r="G4" s="9">
        <v>0</v>
      </c>
      <c r="H4" s="2" t="e">
        <f t="shared" ref="H4:H38" si="1">G4/F4</f>
        <v>#DIV/0!</v>
      </c>
      <c r="I4" s="9">
        <v>0</v>
      </c>
      <c r="J4" s="9">
        <v>0</v>
      </c>
      <c r="K4" s="2" t="e">
        <f t="shared" ref="K4:K38" si="2">J4/I4</f>
        <v>#DIV/0!</v>
      </c>
      <c r="L4" s="9">
        <v>0</v>
      </c>
      <c r="M4" s="9">
        <v>0</v>
      </c>
      <c r="N4" s="2" t="e">
        <f t="shared" ref="N4:N38" si="3">M4/L4</f>
        <v>#DIV/0!</v>
      </c>
      <c r="O4" s="9">
        <v>0</v>
      </c>
      <c r="P4" s="9">
        <v>0</v>
      </c>
      <c r="Q4" s="2" t="e">
        <f t="shared" ref="Q4:Q38" si="4">P4/O4</f>
        <v>#DIV/0!</v>
      </c>
      <c r="R4" s="9">
        <v>1</v>
      </c>
      <c r="S4" s="9">
        <v>0</v>
      </c>
      <c r="T4" s="2">
        <f t="shared" ref="T4:T38" si="5">S4/R4</f>
        <v>0</v>
      </c>
      <c r="U4" s="9">
        <v>2</v>
      </c>
      <c r="V4" s="9">
        <v>0</v>
      </c>
      <c r="W4" s="2">
        <f t="shared" ref="W4:W38" si="6">V4/U4</f>
        <v>0</v>
      </c>
      <c r="X4" s="9">
        <v>2</v>
      </c>
      <c r="Y4" s="9">
        <v>0</v>
      </c>
      <c r="Z4" s="2">
        <f t="shared" ref="Z4:Z38" si="7">Y4/X4</f>
        <v>0</v>
      </c>
      <c r="AA4" s="9">
        <v>2</v>
      </c>
      <c r="AB4" s="9">
        <v>0</v>
      </c>
      <c r="AC4" s="2">
        <f t="shared" ref="AC4:AC38" si="8">AB4/AA4</f>
        <v>0</v>
      </c>
      <c r="AD4" s="9">
        <v>2</v>
      </c>
      <c r="AE4" s="9">
        <v>0</v>
      </c>
      <c r="AF4" s="2">
        <f t="shared" ref="AF4:AF38" si="9">AE4/AD4</f>
        <v>0</v>
      </c>
      <c r="AG4" s="9">
        <f t="shared" ref="AG4:AG38" si="10">AD4</f>
        <v>2</v>
      </c>
      <c r="AH4" s="3">
        <f t="shared" ref="AH4:AH38" si="11">SUM(D4,G4,J4,M4,P4,S4,V4,Y4,AB4,AE4)</f>
        <v>0</v>
      </c>
      <c r="AI4" s="3">
        <f t="shared" ref="AI4:AI38" si="12" xml:space="preserve"> ROUND(AH4/10,0)</f>
        <v>0</v>
      </c>
      <c r="AJ4" s="4">
        <f>AVERAGE(AF4,AC4,Z4,W4,T4)</f>
        <v>0</v>
      </c>
      <c r="AK4" s="3" t="str">
        <f t="shared" ref="AK4:AK38" si="13">IF(AJ4&lt;1%,"راكد",IF(AJ4&lt;15%,"مشبع","مطلوب"))</f>
        <v>راكد</v>
      </c>
    </row>
    <row r="5" spans="1:37" x14ac:dyDescent="0.25">
      <c r="A5" s="18"/>
      <c r="B5" s="9" t="s">
        <v>128</v>
      </c>
      <c r="C5" s="9">
        <v>0</v>
      </c>
      <c r="D5" s="9">
        <v>0</v>
      </c>
      <c r="E5" s="2" t="e">
        <f t="shared" si="0"/>
        <v>#DIV/0!</v>
      </c>
      <c r="F5" s="9">
        <v>1</v>
      </c>
      <c r="G5" s="9">
        <v>0</v>
      </c>
      <c r="H5" s="2">
        <f t="shared" si="1"/>
        <v>0</v>
      </c>
      <c r="I5" s="9">
        <v>1</v>
      </c>
      <c r="J5" s="9">
        <v>0</v>
      </c>
      <c r="K5" s="2">
        <f t="shared" si="2"/>
        <v>0</v>
      </c>
      <c r="L5" s="9">
        <v>0</v>
      </c>
      <c r="M5" s="9">
        <v>0</v>
      </c>
      <c r="N5" s="2" t="e">
        <f t="shared" si="3"/>
        <v>#DIV/0!</v>
      </c>
      <c r="O5" s="9">
        <v>0</v>
      </c>
      <c r="P5" s="9">
        <v>0</v>
      </c>
      <c r="Q5" s="2" t="e">
        <f t="shared" si="4"/>
        <v>#DIV/0!</v>
      </c>
      <c r="R5" s="9">
        <v>0</v>
      </c>
      <c r="S5" s="9">
        <v>0</v>
      </c>
      <c r="T5" s="2" t="e">
        <f t="shared" si="5"/>
        <v>#DIV/0!</v>
      </c>
      <c r="U5" s="9">
        <v>1</v>
      </c>
      <c r="V5" s="9">
        <v>0</v>
      </c>
      <c r="W5" s="2">
        <f t="shared" si="6"/>
        <v>0</v>
      </c>
      <c r="X5" s="9">
        <v>1</v>
      </c>
      <c r="Y5" s="9">
        <v>0</v>
      </c>
      <c r="Z5" s="2">
        <f t="shared" si="7"/>
        <v>0</v>
      </c>
      <c r="AA5" s="9">
        <v>1</v>
      </c>
      <c r="AB5" s="9">
        <v>0</v>
      </c>
      <c r="AC5" s="2">
        <f t="shared" si="8"/>
        <v>0</v>
      </c>
      <c r="AD5" s="9">
        <v>1</v>
      </c>
      <c r="AE5" s="9">
        <v>0</v>
      </c>
      <c r="AF5" s="2">
        <f t="shared" si="9"/>
        <v>0</v>
      </c>
      <c r="AG5" s="9">
        <f t="shared" si="10"/>
        <v>1</v>
      </c>
      <c r="AH5" s="3">
        <f t="shared" si="11"/>
        <v>0</v>
      </c>
      <c r="AI5" s="3">
        <f t="shared" si="12"/>
        <v>0</v>
      </c>
      <c r="AJ5" s="4">
        <f>AVERAGE(AF5,AC5,Z5,W5,K5,H5)</f>
        <v>0</v>
      </c>
      <c r="AK5" s="3" t="str">
        <f t="shared" si="13"/>
        <v>راكد</v>
      </c>
    </row>
    <row r="6" spans="1:37" x14ac:dyDescent="0.25">
      <c r="A6" s="18"/>
      <c r="B6" s="9" t="s">
        <v>40</v>
      </c>
      <c r="C6" s="9">
        <v>1</v>
      </c>
      <c r="D6" s="9">
        <v>0</v>
      </c>
      <c r="E6" s="2">
        <f t="shared" si="0"/>
        <v>0</v>
      </c>
      <c r="F6" s="9">
        <v>1</v>
      </c>
      <c r="G6" s="9">
        <v>0</v>
      </c>
      <c r="H6" s="2">
        <f t="shared" si="1"/>
        <v>0</v>
      </c>
      <c r="I6" s="9">
        <v>2</v>
      </c>
      <c r="J6" s="9">
        <v>0</v>
      </c>
      <c r="K6" s="2">
        <f t="shared" si="2"/>
        <v>0</v>
      </c>
      <c r="L6" s="9">
        <v>4</v>
      </c>
      <c r="M6" s="9">
        <v>0</v>
      </c>
      <c r="N6" s="2">
        <f t="shared" si="3"/>
        <v>0</v>
      </c>
      <c r="O6" s="9">
        <v>4</v>
      </c>
      <c r="P6" s="9">
        <v>0</v>
      </c>
      <c r="Q6" s="2">
        <f t="shared" si="4"/>
        <v>0</v>
      </c>
      <c r="R6" s="9">
        <v>4</v>
      </c>
      <c r="S6" s="9">
        <v>1</v>
      </c>
      <c r="T6" s="2">
        <f t="shared" si="5"/>
        <v>0.25</v>
      </c>
      <c r="U6" s="9">
        <v>0</v>
      </c>
      <c r="V6" s="9">
        <v>0</v>
      </c>
      <c r="W6" s="2" t="e">
        <f t="shared" si="6"/>
        <v>#DIV/0!</v>
      </c>
      <c r="X6" s="9">
        <v>1</v>
      </c>
      <c r="Y6" s="9">
        <v>0</v>
      </c>
      <c r="Z6" s="2">
        <f t="shared" si="7"/>
        <v>0</v>
      </c>
      <c r="AA6" s="9">
        <v>3</v>
      </c>
      <c r="AB6" s="9">
        <v>0</v>
      </c>
      <c r="AC6" s="2">
        <f t="shared" si="8"/>
        <v>0</v>
      </c>
      <c r="AD6" s="9">
        <v>10</v>
      </c>
      <c r="AE6" s="9">
        <v>0</v>
      </c>
      <c r="AF6" s="2">
        <f t="shared" si="9"/>
        <v>0</v>
      </c>
      <c r="AG6" s="9">
        <f t="shared" si="10"/>
        <v>10</v>
      </c>
      <c r="AH6" s="3">
        <f t="shared" si="11"/>
        <v>1</v>
      </c>
      <c r="AI6" s="3">
        <f t="shared" si="12"/>
        <v>0</v>
      </c>
      <c r="AJ6" s="4">
        <f>AVERAGE(AF6,AC6,Z6,T6,Q6,N6,K6,H6,E6)</f>
        <v>2.7777777777777776E-2</v>
      </c>
      <c r="AK6" s="10" t="s">
        <v>161</v>
      </c>
    </row>
    <row r="7" spans="1:37" x14ac:dyDescent="0.25">
      <c r="A7" s="18"/>
      <c r="B7" s="9" t="s">
        <v>43</v>
      </c>
      <c r="C7" s="9">
        <v>4</v>
      </c>
      <c r="D7" s="9">
        <v>0</v>
      </c>
      <c r="E7" s="2">
        <f t="shared" si="0"/>
        <v>0</v>
      </c>
      <c r="F7" s="9">
        <v>5</v>
      </c>
      <c r="G7" s="9">
        <v>0</v>
      </c>
      <c r="H7" s="2">
        <f t="shared" si="1"/>
        <v>0</v>
      </c>
      <c r="I7" s="9">
        <v>6</v>
      </c>
      <c r="J7" s="9">
        <v>0</v>
      </c>
      <c r="K7" s="2">
        <f t="shared" si="2"/>
        <v>0</v>
      </c>
      <c r="L7" s="9">
        <v>7</v>
      </c>
      <c r="M7" s="9">
        <v>0</v>
      </c>
      <c r="N7" s="2">
        <f t="shared" si="3"/>
        <v>0</v>
      </c>
      <c r="O7" s="9">
        <v>10</v>
      </c>
      <c r="P7" s="9">
        <v>1</v>
      </c>
      <c r="Q7" s="2">
        <f t="shared" si="4"/>
        <v>0.1</v>
      </c>
      <c r="R7" s="9">
        <v>9</v>
      </c>
      <c r="S7" s="9">
        <v>0</v>
      </c>
      <c r="T7" s="2">
        <f t="shared" si="5"/>
        <v>0</v>
      </c>
      <c r="U7" s="9">
        <v>10</v>
      </c>
      <c r="V7" s="9">
        <v>0</v>
      </c>
      <c r="W7" s="2">
        <f t="shared" si="6"/>
        <v>0</v>
      </c>
      <c r="X7" s="9">
        <v>10</v>
      </c>
      <c r="Y7" s="9">
        <v>0</v>
      </c>
      <c r="Z7" s="2">
        <f t="shared" si="7"/>
        <v>0</v>
      </c>
      <c r="AA7" s="9">
        <v>8</v>
      </c>
      <c r="AB7" s="9">
        <v>0</v>
      </c>
      <c r="AC7" s="2">
        <f t="shared" si="8"/>
        <v>0</v>
      </c>
      <c r="AD7" s="9">
        <v>8</v>
      </c>
      <c r="AE7" s="9">
        <v>0</v>
      </c>
      <c r="AF7" s="2">
        <f t="shared" si="9"/>
        <v>0</v>
      </c>
      <c r="AG7" s="9">
        <f t="shared" si="10"/>
        <v>8</v>
      </c>
      <c r="AH7" s="3">
        <f t="shared" si="11"/>
        <v>1</v>
      </c>
      <c r="AI7" s="3">
        <f t="shared" si="12"/>
        <v>0</v>
      </c>
      <c r="AJ7" s="4">
        <f t="shared" ref="AJ7:AJ33" si="14">AVERAGE(AF7,AC7,Z7,W7,T7,Q7,N7,K7,H7,E7)</f>
        <v>0.01</v>
      </c>
      <c r="AK7" s="10" t="s">
        <v>162</v>
      </c>
    </row>
    <row r="8" spans="1:37" x14ac:dyDescent="0.25">
      <c r="A8" s="19"/>
      <c r="B8" s="9" t="s">
        <v>45</v>
      </c>
      <c r="C8" s="9">
        <v>0</v>
      </c>
      <c r="D8" s="9">
        <v>0</v>
      </c>
      <c r="E8" s="2" t="e">
        <f t="shared" si="0"/>
        <v>#DIV/0!</v>
      </c>
      <c r="F8" s="9">
        <v>0</v>
      </c>
      <c r="G8" s="9">
        <v>0</v>
      </c>
      <c r="H8" s="2" t="e">
        <f t="shared" si="1"/>
        <v>#DIV/0!</v>
      </c>
      <c r="I8" s="9">
        <v>0</v>
      </c>
      <c r="J8" s="9">
        <v>0</v>
      </c>
      <c r="K8" s="2" t="e">
        <f t="shared" si="2"/>
        <v>#DIV/0!</v>
      </c>
      <c r="L8" s="9">
        <v>0</v>
      </c>
      <c r="M8" s="9">
        <v>0</v>
      </c>
      <c r="N8" s="2" t="e">
        <f t="shared" si="3"/>
        <v>#DIV/0!</v>
      </c>
      <c r="O8" s="9">
        <v>1</v>
      </c>
      <c r="P8" s="9">
        <v>0</v>
      </c>
      <c r="Q8" s="2">
        <f t="shared" si="4"/>
        <v>0</v>
      </c>
      <c r="R8" s="9">
        <v>1</v>
      </c>
      <c r="S8" s="9">
        <v>0</v>
      </c>
      <c r="T8" s="2">
        <f t="shared" si="5"/>
        <v>0</v>
      </c>
      <c r="U8" s="9">
        <v>2</v>
      </c>
      <c r="V8" s="9">
        <v>0</v>
      </c>
      <c r="W8" s="2">
        <f t="shared" si="6"/>
        <v>0</v>
      </c>
      <c r="X8" s="9">
        <v>2</v>
      </c>
      <c r="Y8" s="9">
        <v>0</v>
      </c>
      <c r="Z8" s="2">
        <f t="shared" si="7"/>
        <v>0</v>
      </c>
      <c r="AA8" s="9">
        <v>2</v>
      </c>
      <c r="AB8" s="9">
        <v>0</v>
      </c>
      <c r="AC8" s="2">
        <f t="shared" si="8"/>
        <v>0</v>
      </c>
      <c r="AD8" s="9">
        <v>1</v>
      </c>
      <c r="AE8" s="9">
        <v>0</v>
      </c>
      <c r="AF8" s="2">
        <f t="shared" si="9"/>
        <v>0</v>
      </c>
      <c r="AG8" s="9">
        <f t="shared" si="10"/>
        <v>1</v>
      </c>
      <c r="AH8" s="3">
        <f t="shared" si="11"/>
        <v>0</v>
      </c>
      <c r="AI8" s="3">
        <f t="shared" si="12"/>
        <v>0</v>
      </c>
      <c r="AJ8" s="4">
        <f>AVERAGE(AF8,AC8,Z8,W8,T8,Q8)</f>
        <v>0</v>
      </c>
      <c r="AK8" s="3" t="str">
        <f t="shared" si="13"/>
        <v>راكد</v>
      </c>
    </row>
    <row r="9" spans="1:37" x14ac:dyDescent="0.25">
      <c r="A9" s="24" t="s">
        <v>4</v>
      </c>
      <c r="B9" s="9" t="s">
        <v>48</v>
      </c>
      <c r="C9" s="9">
        <v>0</v>
      </c>
      <c r="D9" s="9">
        <v>0</v>
      </c>
      <c r="E9" s="2" t="e">
        <f t="shared" si="0"/>
        <v>#DIV/0!</v>
      </c>
      <c r="F9" s="9">
        <v>0</v>
      </c>
      <c r="G9" s="9">
        <v>1</v>
      </c>
      <c r="H9" s="2" t="e">
        <f t="shared" si="1"/>
        <v>#DIV/0!</v>
      </c>
      <c r="I9" s="9">
        <v>0</v>
      </c>
      <c r="J9" s="9">
        <v>0</v>
      </c>
      <c r="K9" s="2" t="e">
        <f t="shared" si="2"/>
        <v>#DIV/0!</v>
      </c>
      <c r="L9" s="9">
        <v>0</v>
      </c>
      <c r="M9" s="9">
        <v>0</v>
      </c>
      <c r="N9" s="2" t="e">
        <f t="shared" si="3"/>
        <v>#DIV/0!</v>
      </c>
      <c r="O9" s="9">
        <v>1</v>
      </c>
      <c r="P9" s="9">
        <v>0</v>
      </c>
      <c r="Q9" s="2">
        <f t="shared" si="4"/>
        <v>0</v>
      </c>
      <c r="R9" s="9">
        <v>2</v>
      </c>
      <c r="S9" s="9">
        <v>2</v>
      </c>
      <c r="T9" s="2">
        <f t="shared" si="5"/>
        <v>1</v>
      </c>
      <c r="U9" s="9">
        <v>0</v>
      </c>
      <c r="V9" s="9">
        <v>0</v>
      </c>
      <c r="W9" s="2" t="e">
        <f t="shared" si="6"/>
        <v>#DIV/0!</v>
      </c>
      <c r="X9" s="9">
        <v>0</v>
      </c>
      <c r="Y9" s="9">
        <v>0</v>
      </c>
      <c r="Z9" s="2" t="e">
        <f t="shared" si="7"/>
        <v>#DIV/0!</v>
      </c>
      <c r="AA9" s="9">
        <v>0</v>
      </c>
      <c r="AB9" s="9">
        <v>0</v>
      </c>
      <c r="AC9" s="2" t="e">
        <f t="shared" si="8"/>
        <v>#DIV/0!</v>
      </c>
      <c r="AD9" s="9">
        <v>1</v>
      </c>
      <c r="AE9" s="9">
        <v>0</v>
      </c>
      <c r="AF9" s="2">
        <f t="shared" si="9"/>
        <v>0</v>
      </c>
      <c r="AG9" s="9">
        <f t="shared" si="10"/>
        <v>1</v>
      </c>
      <c r="AH9" s="3">
        <f t="shared" si="11"/>
        <v>3</v>
      </c>
      <c r="AI9" s="3">
        <f t="shared" si="12"/>
        <v>0</v>
      </c>
      <c r="AJ9" s="4">
        <f>AVERAGE(AF9,T9,Q9)</f>
        <v>0.33333333333333331</v>
      </c>
      <c r="AK9" s="3" t="str">
        <f t="shared" si="13"/>
        <v>مطلوب</v>
      </c>
    </row>
    <row r="10" spans="1:37" x14ac:dyDescent="0.25">
      <c r="A10" s="18"/>
      <c r="B10" s="9" t="s">
        <v>50</v>
      </c>
      <c r="C10" s="9">
        <v>7</v>
      </c>
      <c r="D10" s="9">
        <v>5</v>
      </c>
      <c r="E10" s="2">
        <f t="shared" si="0"/>
        <v>0.7142857142857143</v>
      </c>
      <c r="F10" s="9">
        <v>16</v>
      </c>
      <c r="G10" s="9">
        <v>13</v>
      </c>
      <c r="H10" s="2">
        <f t="shared" si="1"/>
        <v>0.8125</v>
      </c>
      <c r="I10" s="9">
        <v>2</v>
      </c>
      <c r="J10" s="9">
        <v>5</v>
      </c>
      <c r="K10" s="2">
        <f t="shared" si="2"/>
        <v>2.5</v>
      </c>
      <c r="L10" s="9">
        <v>5</v>
      </c>
      <c r="M10" s="9">
        <v>3</v>
      </c>
      <c r="N10" s="2">
        <f t="shared" si="3"/>
        <v>0.6</v>
      </c>
      <c r="O10" s="9">
        <v>1</v>
      </c>
      <c r="P10" s="9">
        <v>1</v>
      </c>
      <c r="Q10" s="2">
        <f t="shared" si="4"/>
        <v>1</v>
      </c>
      <c r="R10" s="9">
        <v>3</v>
      </c>
      <c r="S10" s="9">
        <v>4</v>
      </c>
      <c r="T10" s="2">
        <f t="shared" si="5"/>
        <v>1.3333333333333333</v>
      </c>
      <c r="U10" s="9">
        <v>1</v>
      </c>
      <c r="V10" s="9">
        <v>1</v>
      </c>
      <c r="W10" s="2">
        <f t="shared" si="6"/>
        <v>1</v>
      </c>
      <c r="X10" s="9">
        <v>1</v>
      </c>
      <c r="Y10" s="9">
        <v>0</v>
      </c>
      <c r="Z10" s="2">
        <f t="shared" si="7"/>
        <v>0</v>
      </c>
      <c r="AA10" s="9">
        <v>3</v>
      </c>
      <c r="AB10" s="9">
        <v>1</v>
      </c>
      <c r="AC10" s="2">
        <f t="shared" si="8"/>
        <v>0.33333333333333331</v>
      </c>
      <c r="AD10" s="9">
        <v>3</v>
      </c>
      <c r="AE10" s="9">
        <v>0</v>
      </c>
      <c r="AF10" s="2">
        <f t="shared" si="9"/>
        <v>0</v>
      </c>
      <c r="AG10" s="9">
        <f t="shared" si="10"/>
        <v>3</v>
      </c>
      <c r="AH10" s="3">
        <f t="shared" si="11"/>
        <v>33</v>
      </c>
      <c r="AI10" s="3">
        <f t="shared" si="12"/>
        <v>3</v>
      </c>
      <c r="AJ10" s="4">
        <f t="shared" si="14"/>
        <v>0.82934523809523808</v>
      </c>
      <c r="AK10" s="3" t="str">
        <f t="shared" si="13"/>
        <v>مطلوب</v>
      </c>
    </row>
    <row r="11" spans="1:37" x14ac:dyDescent="0.25">
      <c r="A11" s="18"/>
      <c r="B11" s="9" t="s">
        <v>51</v>
      </c>
      <c r="C11" s="9">
        <v>0</v>
      </c>
      <c r="D11" s="9">
        <v>0</v>
      </c>
      <c r="E11" s="2" t="e">
        <f t="shared" si="0"/>
        <v>#DIV/0!</v>
      </c>
      <c r="F11" s="9">
        <v>0</v>
      </c>
      <c r="G11" s="9">
        <v>0</v>
      </c>
      <c r="H11" s="2" t="e">
        <f t="shared" si="1"/>
        <v>#DIV/0!</v>
      </c>
      <c r="I11" s="9">
        <v>0</v>
      </c>
      <c r="J11" s="9">
        <v>0</v>
      </c>
      <c r="K11" s="2" t="e">
        <f t="shared" si="2"/>
        <v>#DIV/0!</v>
      </c>
      <c r="L11" s="9">
        <v>1</v>
      </c>
      <c r="M11" s="9">
        <v>0</v>
      </c>
      <c r="N11" s="2">
        <f t="shared" si="3"/>
        <v>0</v>
      </c>
      <c r="O11" s="9">
        <v>1</v>
      </c>
      <c r="P11" s="9">
        <v>0</v>
      </c>
      <c r="Q11" s="2">
        <f t="shared" si="4"/>
        <v>0</v>
      </c>
      <c r="R11" s="9">
        <v>0</v>
      </c>
      <c r="S11" s="9">
        <v>1</v>
      </c>
      <c r="T11" s="2" t="e">
        <f t="shared" si="5"/>
        <v>#DIV/0!</v>
      </c>
      <c r="U11" s="9">
        <v>0</v>
      </c>
      <c r="V11" s="9">
        <v>0</v>
      </c>
      <c r="W11" s="2" t="e">
        <f t="shared" si="6"/>
        <v>#DIV/0!</v>
      </c>
      <c r="X11" s="9">
        <v>0</v>
      </c>
      <c r="Y11" s="9">
        <v>1</v>
      </c>
      <c r="Z11" s="2" t="e">
        <f t="shared" si="7"/>
        <v>#DIV/0!</v>
      </c>
      <c r="AA11" s="9">
        <v>0</v>
      </c>
      <c r="AB11" s="9">
        <v>0</v>
      </c>
      <c r="AC11" s="2" t="e">
        <f t="shared" si="8"/>
        <v>#DIV/0!</v>
      </c>
      <c r="AD11" s="9">
        <v>2</v>
      </c>
      <c r="AE11" s="9">
        <v>0</v>
      </c>
      <c r="AF11" s="2">
        <f t="shared" si="9"/>
        <v>0</v>
      </c>
      <c r="AG11" s="9">
        <f t="shared" si="10"/>
        <v>2</v>
      </c>
      <c r="AH11" s="3">
        <f t="shared" si="11"/>
        <v>2</v>
      </c>
      <c r="AI11" s="3">
        <f t="shared" si="12"/>
        <v>0</v>
      </c>
      <c r="AJ11" s="4">
        <f>AVERAGE(AF11,Q11,N11)</f>
        <v>0</v>
      </c>
      <c r="AK11" s="3" t="str">
        <f t="shared" si="13"/>
        <v>راكد</v>
      </c>
    </row>
    <row r="12" spans="1:37" x14ac:dyDescent="0.25">
      <c r="A12" s="18"/>
      <c r="B12" s="9" t="s">
        <v>52</v>
      </c>
      <c r="C12" s="9">
        <v>6</v>
      </c>
      <c r="D12" s="9">
        <v>1</v>
      </c>
      <c r="E12" s="2">
        <f t="shared" si="0"/>
        <v>0.16666666666666666</v>
      </c>
      <c r="F12" s="9">
        <v>6</v>
      </c>
      <c r="G12" s="9">
        <v>6</v>
      </c>
      <c r="H12" s="2">
        <f t="shared" si="1"/>
        <v>1</v>
      </c>
      <c r="I12" s="9">
        <v>0</v>
      </c>
      <c r="J12" s="9">
        <v>0</v>
      </c>
      <c r="K12" s="2" t="e">
        <f t="shared" si="2"/>
        <v>#DIV/0!</v>
      </c>
      <c r="L12" s="9">
        <v>1</v>
      </c>
      <c r="M12" s="9">
        <v>0</v>
      </c>
      <c r="N12" s="2">
        <f t="shared" si="3"/>
        <v>0</v>
      </c>
      <c r="O12" s="9">
        <v>1</v>
      </c>
      <c r="P12" s="9">
        <v>0</v>
      </c>
      <c r="Q12" s="2">
        <f t="shared" si="4"/>
        <v>0</v>
      </c>
      <c r="R12" s="9">
        <v>0</v>
      </c>
      <c r="S12" s="9">
        <v>0</v>
      </c>
      <c r="T12" s="2" t="e">
        <f t="shared" si="5"/>
        <v>#DIV/0!</v>
      </c>
      <c r="U12" s="9">
        <v>1</v>
      </c>
      <c r="V12" s="9">
        <v>0</v>
      </c>
      <c r="W12" s="2">
        <f t="shared" si="6"/>
        <v>0</v>
      </c>
      <c r="X12" s="9">
        <v>3</v>
      </c>
      <c r="Y12" s="9">
        <v>0</v>
      </c>
      <c r="Z12" s="2">
        <f t="shared" si="7"/>
        <v>0</v>
      </c>
      <c r="AA12" s="9">
        <v>6</v>
      </c>
      <c r="AB12" s="9">
        <v>0</v>
      </c>
      <c r="AC12" s="2">
        <f t="shared" si="8"/>
        <v>0</v>
      </c>
      <c r="AD12" s="9">
        <v>11</v>
      </c>
      <c r="AE12" s="9">
        <v>0</v>
      </c>
      <c r="AF12" s="2">
        <f t="shared" si="9"/>
        <v>0</v>
      </c>
      <c r="AG12" s="9">
        <f t="shared" si="10"/>
        <v>11</v>
      </c>
      <c r="AH12" s="3">
        <f t="shared" si="11"/>
        <v>7</v>
      </c>
      <c r="AI12" s="3">
        <f t="shared" si="12"/>
        <v>1</v>
      </c>
      <c r="AJ12" s="4">
        <f>AVERAGE(AF12,AC12,Z12,W12,Q12,N12,H12,E12)</f>
        <v>0.14583333333333334</v>
      </c>
      <c r="AK12" s="10" t="s">
        <v>161</v>
      </c>
    </row>
    <row r="13" spans="1:37" x14ac:dyDescent="0.25">
      <c r="A13" s="18"/>
      <c r="B13" s="9" t="s">
        <v>57</v>
      </c>
      <c r="C13" s="9">
        <v>0</v>
      </c>
      <c r="D13" s="9">
        <v>0</v>
      </c>
      <c r="E13" s="2" t="e">
        <f t="shared" si="0"/>
        <v>#DIV/0!</v>
      </c>
      <c r="F13" s="9">
        <v>0</v>
      </c>
      <c r="G13" s="9">
        <v>0</v>
      </c>
      <c r="H13" s="2" t="e">
        <f t="shared" si="1"/>
        <v>#DIV/0!</v>
      </c>
      <c r="I13" s="9">
        <v>0</v>
      </c>
      <c r="J13" s="9">
        <v>0</v>
      </c>
      <c r="K13" s="2" t="e">
        <f t="shared" si="2"/>
        <v>#DIV/0!</v>
      </c>
      <c r="L13" s="9">
        <v>1</v>
      </c>
      <c r="M13" s="9">
        <v>0</v>
      </c>
      <c r="N13" s="2">
        <f t="shared" si="3"/>
        <v>0</v>
      </c>
      <c r="O13" s="9">
        <v>1</v>
      </c>
      <c r="P13" s="9">
        <v>0</v>
      </c>
      <c r="Q13" s="2">
        <f t="shared" si="4"/>
        <v>0</v>
      </c>
      <c r="R13" s="9">
        <v>1</v>
      </c>
      <c r="S13" s="9">
        <v>0</v>
      </c>
      <c r="T13" s="2">
        <f t="shared" si="5"/>
        <v>0</v>
      </c>
      <c r="U13" s="9">
        <v>1</v>
      </c>
      <c r="V13" s="9">
        <v>0</v>
      </c>
      <c r="W13" s="2">
        <f t="shared" si="6"/>
        <v>0</v>
      </c>
      <c r="X13" s="9">
        <v>1</v>
      </c>
      <c r="Y13" s="9">
        <v>0</v>
      </c>
      <c r="Z13" s="2">
        <f t="shared" si="7"/>
        <v>0</v>
      </c>
      <c r="AA13" s="9">
        <v>1</v>
      </c>
      <c r="AB13" s="9">
        <v>0</v>
      </c>
      <c r="AC13" s="2">
        <f t="shared" si="8"/>
        <v>0</v>
      </c>
      <c r="AD13" s="9">
        <v>1</v>
      </c>
      <c r="AE13" s="9">
        <v>0</v>
      </c>
      <c r="AF13" s="2">
        <f t="shared" si="9"/>
        <v>0</v>
      </c>
      <c r="AG13" s="9">
        <f t="shared" si="10"/>
        <v>1</v>
      </c>
      <c r="AH13" s="3">
        <f t="shared" si="11"/>
        <v>0</v>
      </c>
      <c r="AI13" s="3">
        <f t="shared" si="12"/>
        <v>0</v>
      </c>
      <c r="AJ13" s="4">
        <f>AVERAGE(AF13,AC13,Z13,W13,T13,Q13,N13)</f>
        <v>0</v>
      </c>
      <c r="AK13" s="3" t="str">
        <f t="shared" si="13"/>
        <v>راكد</v>
      </c>
    </row>
    <row r="14" spans="1:37" x14ac:dyDescent="0.25">
      <c r="A14" s="19"/>
      <c r="B14" s="9" t="s">
        <v>59</v>
      </c>
      <c r="C14" s="9">
        <v>1</v>
      </c>
      <c r="D14" s="9">
        <v>0</v>
      </c>
      <c r="E14" s="2">
        <f t="shared" si="0"/>
        <v>0</v>
      </c>
      <c r="F14" s="9">
        <v>1</v>
      </c>
      <c r="G14" s="9">
        <v>0</v>
      </c>
      <c r="H14" s="2">
        <f t="shared" si="1"/>
        <v>0</v>
      </c>
      <c r="I14" s="9">
        <v>1</v>
      </c>
      <c r="J14" s="9">
        <v>0</v>
      </c>
      <c r="K14" s="2">
        <f t="shared" si="2"/>
        <v>0</v>
      </c>
      <c r="L14" s="9">
        <v>1</v>
      </c>
      <c r="M14" s="9">
        <v>0</v>
      </c>
      <c r="N14" s="2">
        <f t="shared" si="3"/>
        <v>0</v>
      </c>
      <c r="O14" s="9">
        <v>2</v>
      </c>
      <c r="P14" s="9">
        <v>0</v>
      </c>
      <c r="Q14" s="2">
        <f t="shared" si="4"/>
        <v>0</v>
      </c>
      <c r="R14" s="9">
        <v>2</v>
      </c>
      <c r="S14" s="9">
        <v>0</v>
      </c>
      <c r="T14" s="2">
        <f t="shared" si="5"/>
        <v>0</v>
      </c>
      <c r="U14" s="9">
        <v>2</v>
      </c>
      <c r="V14" s="9">
        <v>0</v>
      </c>
      <c r="W14" s="2">
        <f t="shared" si="6"/>
        <v>0</v>
      </c>
      <c r="X14" s="9">
        <v>2</v>
      </c>
      <c r="Y14" s="9">
        <v>0</v>
      </c>
      <c r="Z14" s="2">
        <f t="shared" si="7"/>
        <v>0</v>
      </c>
      <c r="AA14" s="9">
        <v>2</v>
      </c>
      <c r="AB14" s="9">
        <v>0</v>
      </c>
      <c r="AC14" s="2">
        <f t="shared" si="8"/>
        <v>0</v>
      </c>
      <c r="AD14" s="9">
        <v>2</v>
      </c>
      <c r="AE14" s="9">
        <v>0</v>
      </c>
      <c r="AF14" s="2">
        <f t="shared" si="9"/>
        <v>0</v>
      </c>
      <c r="AG14" s="9">
        <f t="shared" si="10"/>
        <v>2</v>
      </c>
      <c r="AH14" s="3">
        <f t="shared" si="11"/>
        <v>0</v>
      </c>
      <c r="AI14" s="3">
        <f t="shared" si="12"/>
        <v>0</v>
      </c>
      <c r="AJ14" s="4">
        <f t="shared" si="14"/>
        <v>0</v>
      </c>
      <c r="AK14" s="3" t="str">
        <f t="shared" si="13"/>
        <v>راكد</v>
      </c>
    </row>
    <row r="15" spans="1:37" x14ac:dyDescent="0.25">
      <c r="A15" s="20" t="s">
        <v>5</v>
      </c>
      <c r="B15" s="9" t="s">
        <v>19</v>
      </c>
      <c r="C15" s="9">
        <v>0</v>
      </c>
      <c r="D15" s="9">
        <v>0</v>
      </c>
      <c r="E15" s="2" t="e">
        <f t="shared" si="0"/>
        <v>#DIV/0!</v>
      </c>
      <c r="F15" s="9">
        <v>0</v>
      </c>
      <c r="G15" s="9">
        <v>0</v>
      </c>
      <c r="H15" s="2" t="e">
        <f t="shared" si="1"/>
        <v>#DIV/0!</v>
      </c>
      <c r="I15" s="9">
        <v>0</v>
      </c>
      <c r="J15" s="9">
        <v>0</v>
      </c>
      <c r="K15" s="2" t="e">
        <f t="shared" si="2"/>
        <v>#DIV/0!</v>
      </c>
      <c r="L15" s="9">
        <v>0</v>
      </c>
      <c r="M15" s="9">
        <v>0</v>
      </c>
      <c r="N15" s="2" t="e">
        <f t="shared" si="3"/>
        <v>#DIV/0!</v>
      </c>
      <c r="O15" s="9">
        <v>0</v>
      </c>
      <c r="P15" s="9">
        <v>0</v>
      </c>
      <c r="Q15" s="2" t="e">
        <f t="shared" si="4"/>
        <v>#DIV/0!</v>
      </c>
      <c r="R15" s="9">
        <v>0</v>
      </c>
      <c r="S15" s="9">
        <v>0</v>
      </c>
      <c r="T15" s="2" t="e">
        <f t="shared" si="5"/>
        <v>#DIV/0!</v>
      </c>
      <c r="U15" s="9">
        <v>0</v>
      </c>
      <c r="V15" s="9">
        <v>0</v>
      </c>
      <c r="W15" s="2" t="e">
        <f t="shared" si="6"/>
        <v>#DIV/0!</v>
      </c>
      <c r="X15" s="9">
        <v>0</v>
      </c>
      <c r="Y15" s="9">
        <v>0</v>
      </c>
      <c r="Z15" s="2" t="e">
        <f t="shared" si="7"/>
        <v>#DIV/0!</v>
      </c>
      <c r="AA15" s="9">
        <v>1</v>
      </c>
      <c r="AB15" s="9">
        <v>0</v>
      </c>
      <c r="AC15" s="2">
        <f t="shared" si="8"/>
        <v>0</v>
      </c>
      <c r="AD15" s="9">
        <v>1</v>
      </c>
      <c r="AE15" s="9">
        <v>0</v>
      </c>
      <c r="AF15" s="2">
        <f t="shared" si="9"/>
        <v>0</v>
      </c>
      <c r="AG15" s="9">
        <f t="shared" si="10"/>
        <v>1</v>
      </c>
      <c r="AH15" s="3">
        <f t="shared" si="11"/>
        <v>0</v>
      </c>
      <c r="AI15" s="3">
        <f t="shared" si="12"/>
        <v>0</v>
      </c>
      <c r="AJ15" s="4">
        <f>AVERAGE(AF15,AC15)</f>
        <v>0</v>
      </c>
      <c r="AK15" s="3" t="s">
        <v>163</v>
      </c>
    </row>
    <row r="16" spans="1:37" x14ac:dyDescent="0.25">
      <c r="A16" s="20"/>
      <c r="B16" s="9" t="s">
        <v>8</v>
      </c>
      <c r="C16" s="9">
        <v>0</v>
      </c>
      <c r="D16" s="9">
        <v>0</v>
      </c>
      <c r="E16" s="2" t="e">
        <f t="shared" si="0"/>
        <v>#DIV/0!</v>
      </c>
      <c r="F16" s="9">
        <v>0</v>
      </c>
      <c r="G16" s="9">
        <v>0</v>
      </c>
      <c r="H16" s="2" t="e">
        <f t="shared" si="1"/>
        <v>#DIV/0!</v>
      </c>
      <c r="I16" s="9">
        <v>0</v>
      </c>
      <c r="J16" s="9">
        <v>0</v>
      </c>
      <c r="K16" s="2" t="e">
        <f t="shared" si="2"/>
        <v>#DIV/0!</v>
      </c>
      <c r="L16" s="9">
        <v>0</v>
      </c>
      <c r="M16" s="9">
        <v>0</v>
      </c>
      <c r="N16" s="2" t="e">
        <f t="shared" si="3"/>
        <v>#DIV/0!</v>
      </c>
      <c r="O16" s="9">
        <v>0</v>
      </c>
      <c r="P16" s="9">
        <v>0</v>
      </c>
      <c r="Q16" s="2" t="e">
        <f t="shared" si="4"/>
        <v>#DIV/0!</v>
      </c>
      <c r="R16" s="9">
        <v>0</v>
      </c>
      <c r="S16" s="9">
        <v>0</v>
      </c>
      <c r="T16" s="2" t="e">
        <f t="shared" si="5"/>
        <v>#DIV/0!</v>
      </c>
      <c r="U16" s="9">
        <v>0</v>
      </c>
      <c r="V16" s="9">
        <v>0</v>
      </c>
      <c r="W16" s="2" t="e">
        <f t="shared" si="6"/>
        <v>#DIV/0!</v>
      </c>
      <c r="X16" s="9">
        <v>0</v>
      </c>
      <c r="Y16" s="9">
        <v>0</v>
      </c>
      <c r="Z16" s="2" t="e">
        <f t="shared" si="7"/>
        <v>#DIV/0!</v>
      </c>
      <c r="AA16" s="9">
        <v>1</v>
      </c>
      <c r="AB16" s="9">
        <v>0</v>
      </c>
      <c r="AC16" s="2">
        <f t="shared" si="8"/>
        <v>0</v>
      </c>
      <c r="AD16" s="9">
        <v>3</v>
      </c>
      <c r="AE16" s="9">
        <v>0</v>
      </c>
      <c r="AF16" s="2">
        <f t="shared" si="9"/>
        <v>0</v>
      </c>
      <c r="AG16" s="9">
        <f t="shared" si="10"/>
        <v>3</v>
      </c>
      <c r="AH16" s="3">
        <f t="shared" si="11"/>
        <v>0</v>
      </c>
      <c r="AI16" s="3">
        <f t="shared" si="12"/>
        <v>0</v>
      </c>
      <c r="AJ16" s="4">
        <f>AVERAGE(AF16,AC16)</f>
        <v>0</v>
      </c>
      <c r="AK16" s="3" t="str">
        <f t="shared" si="13"/>
        <v>راكد</v>
      </c>
    </row>
    <row r="17" spans="1:37" x14ac:dyDescent="0.25">
      <c r="A17" s="20"/>
      <c r="B17" s="9" t="s">
        <v>10</v>
      </c>
      <c r="C17" s="9">
        <v>1</v>
      </c>
      <c r="D17" s="9">
        <v>0</v>
      </c>
      <c r="E17" s="2">
        <f t="shared" si="0"/>
        <v>0</v>
      </c>
      <c r="F17" s="9">
        <v>1</v>
      </c>
      <c r="G17" s="9">
        <v>0</v>
      </c>
      <c r="H17" s="2">
        <f t="shared" si="1"/>
        <v>0</v>
      </c>
      <c r="I17" s="9">
        <v>1</v>
      </c>
      <c r="J17" s="9">
        <v>0</v>
      </c>
      <c r="K17" s="2">
        <f t="shared" si="2"/>
        <v>0</v>
      </c>
      <c r="L17" s="9">
        <v>2</v>
      </c>
      <c r="M17" s="9">
        <v>0</v>
      </c>
      <c r="N17" s="2">
        <f t="shared" si="3"/>
        <v>0</v>
      </c>
      <c r="O17" s="9">
        <v>2</v>
      </c>
      <c r="P17" s="9">
        <v>0</v>
      </c>
      <c r="Q17" s="2">
        <f t="shared" si="4"/>
        <v>0</v>
      </c>
      <c r="R17" s="9">
        <v>2</v>
      </c>
      <c r="S17" s="9">
        <v>0</v>
      </c>
      <c r="T17" s="2">
        <f t="shared" si="5"/>
        <v>0</v>
      </c>
      <c r="U17" s="9">
        <v>1</v>
      </c>
      <c r="V17" s="9">
        <v>0</v>
      </c>
      <c r="W17" s="2">
        <f t="shared" si="6"/>
        <v>0</v>
      </c>
      <c r="X17" s="9">
        <v>1</v>
      </c>
      <c r="Y17" s="9">
        <v>0</v>
      </c>
      <c r="Z17" s="2">
        <f t="shared" si="7"/>
        <v>0</v>
      </c>
      <c r="AA17" s="9">
        <v>1</v>
      </c>
      <c r="AB17" s="9">
        <v>0</v>
      </c>
      <c r="AC17" s="2">
        <f t="shared" si="8"/>
        <v>0</v>
      </c>
      <c r="AD17" s="9">
        <v>1</v>
      </c>
      <c r="AE17" s="9">
        <v>0</v>
      </c>
      <c r="AF17" s="2">
        <f t="shared" si="9"/>
        <v>0</v>
      </c>
      <c r="AG17" s="9">
        <f t="shared" si="10"/>
        <v>1</v>
      </c>
      <c r="AH17" s="3">
        <f t="shared" si="11"/>
        <v>0</v>
      </c>
      <c r="AI17" s="3">
        <f t="shared" si="12"/>
        <v>0</v>
      </c>
      <c r="AJ17" s="4">
        <f t="shared" si="14"/>
        <v>0</v>
      </c>
      <c r="AK17" s="3" t="str">
        <f t="shared" si="13"/>
        <v>راكد</v>
      </c>
    </row>
    <row r="18" spans="1:37" x14ac:dyDescent="0.25">
      <c r="A18" s="20"/>
      <c r="B18" s="9" t="s">
        <v>131</v>
      </c>
      <c r="C18" s="9">
        <v>1</v>
      </c>
      <c r="D18" s="9">
        <v>0</v>
      </c>
      <c r="E18" s="2">
        <f t="shared" si="0"/>
        <v>0</v>
      </c>
      <c r="F18" s="9">
        <v>1</v>
      </c>
      <c r="G18" s="9">
        <v>0</v>
      </c>
      <c r="H18" s="2">
        <f t="shared" si="1"/>
        <v>0</v>
      </c>
      <c r="I18" s="9">
        <v>1</v>
      </c>
      <c r="J18" s="9">
        <v>0</v>
      </c>
      <c r="K18" s="2">
        <f t="shared" si="2"/>
        <v>0</v>
      </c>
      <c r="L18" s="9">
        <v>1</v>
      </c>
      <c r="M18" s="9">
        <v>0</v>
      </c>
      <c r="N18" s="2">
        <f t="shared" si="3"/>
        <v>0</v>
      </c>
      <c r="O18" s="9">
        <v>1</v>
      </c>
      <c r="P18" s="9">
        <v>0</v>
      </c>
      <c r="Q18" s="2">
        <f t="shared" si="4"/>
        <v>0</v>
      </c>
      <c r="R18" s="9">
        <v>1</v>
      </c>
      <c r="S18" s="9">
        <v>0</v>
      </c>
      <c r="T18" s="2">
        <f t="shared" si="5"/>
        <v>0</v>
      </c>
      <c r="U18" s="9">
        <v>1</v>
      </c>
      <c r="V18" s="9">
        <v>0</v>
      </c>
      <c r="W18" s="2">
        <f t="shared" si="6"/>
        <v>0</v>
      </c>
      <c r="X18" s="9">
        <v>1</v>
      </c>
      <c r="Y18" s="9">
        <v>0</v>
      </c>
      <c r="Z18" s="2">
        <f t="shared" si="7"/>
        <v>0</v>
      </c>
      <c r="AA18" s="9">
        <v>1</v>
      </c>
      <c r="AB18" s="9">
        <v>0</v>
      </c>
      <c r="AC18" s="2">
        <f t="shared" si="8"/>
        <v>0</v>
      </c>
      <c r="AD18" s="9">
        <v>1</v>
      </c>
      <c r="AE18" s="9">
        <v>0</v>
      </c>
      <c r="AF18" s="2">
        <f t="shared" si="9"/>
        <v>0</v>
      </c>
      <c r="AG18" s="9">
        <f t="shared" si="10"/>
        <v>1</v>
      </c>
      <c r="AH18" s="3">
        <f t="shared" si="11"/>
        <v>0</v>
      </c>
      <c r="AI18" s="3">
        <f t="shared" si="12"/>
        <v>0</v>
      </c>
      <c r="AJ18" s="4">
        <f t="shared" si="14"/>
        <v>0</v>
      </c>
      <c r="AK18" s="3" t="str">
        <f t="shared" si="13"/>
        <v>راكد</v>
      </c>
    </row>
    <row r="19" spans="1:37" x14ac:dyDescent="0.25">
      <c r="A19" s="20"/>
      <c r="B19" s="9" t="s">
        <v>63</v>
      </c>
      <c r="C19" s="9">
        <v>2</v>
      </c>
      <c r="D19" s="9">
        <v>0</v>
      </c>
      <c r="E19" s="2">
        <f t="shared" si="0"/>
        <v>0</v>
      </c>
      <c r="F19" s="9">
        <v>2</v>
      </c>
      <c r="G19" s="9">
        <v>0</v>
      </c>
      <c r="H19" s="2">
        <f t="shared" si="1"/>
        <v>0</v>
      </c>
      <c r="I19" s="9">
        <v>1</v>
      </c>
      <c r="J19" s="9">
        <v>0</v>
      </c>
      <c r="K19" s="2">
        <f t="shared" si="2"/>
        <v>0</v>
      </c>
      <c r="L19" s="9">
        <v>1</v>
      </c>
      <c r="M19" s="9">
        <v>0</v>
      </c>
      <c r="N19" s="2">
        <f t="shared" si="3"/>
        <v>0</v>
      </c>
      <c r="O19" s="9">
        <v>1</v>
      </c>
      <c r="P19" s="9">
        <v>0</v>
      </c>
      <c r="Q19" s="2">
        <f t="shared" si="4"/>
        <v>0</v>
      </c>
      <c r="R19" s="9">
        <v>1</v>
      </c>
      <c r="S19" s="9">
        <v>0</v>
      </c>
      <c r="T19" s="2">
        <f t="shared" si="5"/>
        <v>0</v>
      </c>
      <c r="U19" s="9">
        <v>2</v>
      </c>
      <c r="V19" s="9">
        <v>0</v>
      </c>
      <c r="W19" s="2">
        <f t="shared" si="6"/>
        <v>0</v>
      </c>
      <c r="X19" s="9">
        <v>1</v>
      </c>
      <c r="Y19" s="9">
        <v>0</v>
      </c>
      <c r="Z19" s="2">
        <f t="shared" si="7"/>
        <v>0</v>
      </c>
      <c r="AA19" s="9">
        <v>1</v>
      </c>
      <c r="AB19" s="9">
        <v>0</v>
      </c>
      <c r="AC19" s="2">
        <f t="shared" si="8"/>
        <v>0</v>
      </c>
      <c r="AD19" s="9">
        <v>1</v>
      </c>
      <c r="AE19" s="9">
        <v>0</v>
      </c>
      <c r="AF19" s="2">
        <f t="shared" si="9"/>
        <v>0</v>
      </c>
      <c r="AG19" s="9">
        <f t="shared" si="10"/>
        <v>1</v>
      </c>
      <c r="AH19" s="3">
        <f t="shared" si="11"/>
        <v>0</v>
      </c>
      <c r="AI19" s="3">
        <f t="shared" si="12"/>
        <v>0</v>
      </c>
      <c r="AJ19" s="4">
        <f t="shared" si="14"/>
        <v>0</v>
      </c>
      <c r="AK19" s="3" t="str">
        <f t="shared" si="13"/>
        <v>راكد</v>
      </c>
    </row>
    <row r="20" spans="1:37" x14ac:dyDescent="0.25">
      <c r="A20" s="20"/>
      <c r="B20" s="9" t="s">
        <v>66</v>
      </c>
      <c r="C20" s="9">
        <v>0</v>
      </c>
      <c r="D20" s="9">
        <v>0</v>
      </c>
      <c r="E20" s="2" t="e">
        <f t="shared" si="0"/>
        <v>#DIV/0!</v>
      </c>
      <c r="F20" s="9">
        <v>0</v>
      </c>
      <c r="G20" s="9">
        <v>0</v>
      </c>
      <c r="H20" s="2" t="e">
        <f t="shared" si="1"/>
        <v>#DIV/0!</v>
      </c>
      <c r="I20" s="9">
        <v>1</v>
      </c>
      <c r="J20" s="9">
        <v>1</v>
      </c>
      <c r="K20" s="2">
        <f t="shared" si="2"/>
        <v>1</v>
      </c>
      <c r="L20" s="9">
        <v>0</v>
      </c>
      <c r="M20" s="9">
        <v>1</v>
      </c>
      <c r="N20" s="2" t="e">
        <f t="shared" si="3"/>
        <v>#DIV/0!</v>
      </c>
      <c r="O20" s="9">
        <v>0</v>
      </c>
      <c r="P20" s="9">
        <v>0</v>
      </c>
      <c r="Q20" s="2" t="e">
        <f t="shared" si="4"/>
        <v>#DIV/0!</v>
      </c>
      <c r="R20" s="9">
        <v>1</v>
      </c>
      <c r="S20" s="9">
        <v>0</v>
      </c>
      <c r="T20" s="2">
        <f t="shared" si="5"/>
        <v>0</v>
      </c>
      <c r="U20" s="9">
        <v>1</v>
      </c>
      <c r="V20" s="9">
        <v>0</v>
      </c>
      <c r="W20" s="2">
        <f t="shared" si="6"/>
        <v>0</v>
      </c>
      <c r="X20" s="9">
        <v>1</v>
      </c>
      <c r="Y20" s="9">
        <v>0</v>
      </c>
      <c r="Z20" s="2">
        <f t="shared" si="7"/>
        <v>0</v>
      </c>
      <c r="AA20" s="9">
        <v>0</v>
      </c>
      <c r="AB20" s="9">
        <v>0</v>
      </c>
      <c r="AC20" s="2" t="e">
        <f t="shared" si="8"/>
        <v>#DIV/0!</v>
      </c>
      <c r="AD20" s="9">
        <v>1</v>
      </c>
      <c r="AE20" s="9">
        <v>0</v>
      </c>
      <c r="AF20" s="2">
        <f t="shared" si="9"/>
        <v>0</v>
      </c>
      <c r="AG20" s="9">
        <f t="shared" si="10"/>
        <v>1</v>
      </c>
      <c r="AH20" s="3">
        <f t="shared" si="11"/>
        <v>2</v>
      </c>
      <c r="AI20" s="3">
        <f t="shared" si="12"/>
        <v>0</v>
      </c>
      <c r="AJ20" s="4">
        <f>AVERAGE(AF20,Z20,W20,T20,K20)</f>
        <v>0.2</v>
      </c>
      <c r="AK20" s="3" t="str">
        <f t="shared" si="13"/>
        <v>مطلوب</v>
      </c>
    </row>
    <row r="21" spans="1:37" x14ac:dyDescent="0.25">
      <c r="A21" s="20"/>
      <c r="B21" s="9" t="s">
        <v>67</v>
      </c>
      <c r="C21" s="9">
        <v>0</v>
      </c>
      <c r="D21" s="9">
        <v>0</v>
      </c>
      <c r="E21" s="2" t="e">
        <f t="shared" si="0"/>
        <v>#DIV/0!</v>
      </c>
      <c r="F21" s="9">
        <v>0</v>
      </c>
      <c r="G21" s="9">
        <v>0</v>
      </c>
      <c r="H21" s="2" t="e">
        <f t="shared" si="1"/>
        <v>#DIV/0!</v>
      </c>
      <c r="I21" s="9">
        <v>1</v>
      </c>
      <c r="J21" s="9">
        <v>0</v>
      </c>
      <c r="K21" s="2">
        <f t="shared" si="2"/>
        <v>0</v>
      </c>
      <c r="L21" s="9">
        <v>0</v>
      </c>
      <c r="M21" s="9">
        <v>0</v>
      </c>
      <c r="N21" s="2" t="e">
        <f t="shared" si="3"/>
        <v>#DIV/0!</v>
      </c>
      <c r="O21" s="9">
        <v>0</v>
      </c>
      <c r="P21" s="9">
        <v>0</v>
      </c>
      <c r="Q21" s="2" t="e">
        <f t="shared" si="4"/>
        <v>#DIV/0!</v>
      </c>
      <c r="R21" s="9">
        <v>1</v>
      </c>
      <c r="S21" s="9">
        <v>0</v>
      </c>
      <c r="T21" s="2">
        <f t="shared" si="5"/>
        <v>0</v>
      </c>
      <c r="U21" s="9">
        <v>3</v>
      </c>
      <c r="V21" s="9">
        <v>0</v>
      </c>
      <c r="W21" s="2">
        <f t="shared" si="6"/>
        <v>0</v>
      </c>
      <c r="X21" s="9">
        <v>3</v>
      </c>
      <c r="Y21" s="9">
        <v>0</v>
      </c>
      <c r="Z21" s="2">
        <f t="shared" si="7"/>
        <v>0</v>
      </c>
      <c r="AA21" s="9">
        <v>3</v>
      </c>
      <c r="AB21" s="9">
        <v>0</v>
      </c>
      <c r="AC21" s="2">
        <f t="shared" si="8"/>
        <v>0</v>
      </c>
      <c r="AD21" s="9">
        <v>3</v>
      </c>
      <c r="AE21" s="9">
        <v>0</v>
      </c>
      <c r="AF21" s="2">
        <f t="shared" si="9"/>
        <v>0</v>
      </c>
      <c r="AG21" s="9">
        <f t="shared" si="10"/>
        <v>3</v>
      </c>
      <c r="AH21" s="3">
        <f t="shared" si="11"/>
        <v>0</v>
      </c>
      <c r="AI21" s="3">
        <f t="shared" si="12"/>
        <v>0</v>
      </c>
      <c r="AJ21" s="4">
        <f>AVERAGE(AF21,AC21,Z21,W21,T21,K21)</f>
        <v>0</v>
      </c>
      <c r="AK21" s="3" t="str">
        <f t="shared" si="13"/>
        <v>راكد</v>
      </c>
    </row>
    <row r="22" spans="1:37" x14ac:dyDescent="0.25">
      <c r="A22" s="20"/>
      <c r="B22" s="9" t="s">
        <v>68</v>
      </c>
      <c r="C22" s="9">
        <v>0</v>
      </c>
      <c r="D22" s="9">
        <v>0</v>
      </c>
      <c r="E22" s="2" t="e">
        <f t="shared" si="0"/>
        <v>#DIV/0!</v>
      </c>
      <c r="F22" s="9">
        <v>0</v>
      </c>
      <c r="G22" s="9">
        <v>0</v>
      </c>
      <c r="H22" s="2" t="e">
        <f t="shared" si="1"/>
        <v>#DIV/0!</v>
      </c>
      <c r="I22" s="9">
        <v>1</v>
      </c>
      <c r="J22" s="9">
        <v>1</v>
      </c>
      <c r="K22" s="2">
        <f t="shared" si="2"/>
        <v>1</v>
      </c>
      <c r="L22" s="9">
        <v>2</v>
      </c>
      <c r="M22" s="9">
        <v>1</v>
      </c>
      <c r="N22" s="2">
        <f t="shared" si="3"/>
        <v>0.5</v>
      </c>
      <c r="O22" s="9">
        <v>1</v>
      </c>
      <c r="P22" s="9">
        <v>0</v>
      </c>
      <c r="Q22" s="2">
        <f t="shared" si="4"/>
        <v>0</v>
      </c>
      <c r="R22" s="9">
        <v>1</v>
      </c>
      <c r="S22" s="9">
        <v>0</v>
      </c>
      <c r="T22" s="2">
        <f t="shared" si="5"/>
        <v>0</v>
      </c>
      <c r="U22" s="9">
        <v>3</v>
      </c>
      <c r="V22" s="9">
        <v>0</v>
      </c>
      <c r="W22" s="2">
        <f t="shared" si="6"/>
        <v>0</v>
      </c>
      <c r="X22" s="9">
        <v>3</v>
      </c>
      <c r="Y22" s="9">
        <v>1</v>
      </c>
      <c r="Z22" s="2">
        <f t="shared" si="7"/>
        <v>0.33333333333333331</v>
      </c>
      <c r="AA22" s="9">
        <v>4</v>
      </c>
      <c r="AB22" s="9">
        <v>0</v>
      </c>
      <c r="AC22" s="2">
        <f t="shared" si="8"/>
        <v>0</v>
      </c>
      <c r="AD22" s="9">
        <v>4</v>
      </c>
      <c r="AE22" s="9">
        <v>0</v>
      </c>
      <c r="AF22" s="2">
        <f t="shared" si="9"/>
        <v>0</v>
      </c>
      <c r="AG22" s="9">
        <f t="shared" si="10"/>
        <v>4</v>
      </c>
      <c r="AH22" s="3">
        <f t="shared" si="11"/>
        <v>3</v>
      </c>
      <c r="AI22" s="3">
        <f t="shared" si="12"/>
        <v>0</v>
      </c>
      <c r="AJ22" s="4">
        <f>AVERAGE(AF22,AC22,Z22,W22,T22,Q22,N22,K22)</f>
        <v>0.22916666666666666</v>
      </c>
      <c r="AK22" s="3" t="str">
        <f t="shared" si="13"/>
        <v>مطلوب</v>
      </c>
    </row>
    <row r="23" spans="1:37" x14ac:dyDescent="0.25">
      <c r="A23" s="20"/>
      <c r="B23" s="9" t="s">
        <v>73</v>
      </c>
      <c r="C23" s="9">
        <v>0</v>
      </c>
      <c r="D23" s="9">
        <v>0</v>
      </c>
      <c r="E23" s="2" t="e">
        <f t="shared" si="0"/>
        <v>#DIV/0!</v>
      </c>
      <c r="F23" s="9">
        <v>0</v>
      </c>
      <c r="G23" s="9">
        <v>0</v>
      </c>
      <c r="H23" s="2" t="e">
        <f t="shared" si="1"/>
        <v>#DIV/0!</v>
      </c>
      <c r="I23" s="9">
        <v>0</v>
      </c>
      <c r="J23" s="9">
        <v>0</v>
      </c>
      <c r="K23" s="2" t="e">
        <f t="shared" si="2"/>
        <v>#DIV/0!</v>
      </c>
      <c r="L23" s="9">
        <v>0</v>
      </c>
      <c r="M23" s="9">
        <v>0</v>
      </c>
      <c r="N23" s="2" t="e">
        <f t="shared" si="3"/>
        <v>#DIV/0!</v>
      </c>
      <c r="O23" s="9">
        <v>0</v>
      </c>
      <c r="P23" s="9">
        <v>0</v>
      </c>
      <c r="Q23" s="2" t="e">
        <f t="shared" si="4"/>
        <v>#DIV/0!</v>
      </c>
      <c r="R23" s="9">
        <v>0</v>
      </c>
      <c r="S23" s="9">
        <v>0</v>
      </c>
      <c r="T23" s="2" t="e">
        <f t="shared" si="5"/>
        <v>#DIV/0!</v>
      </c>
      <c r="U23" s="9">
        <v>0</v>
      </c>
      <c r="V23" s="9">
        <v>0</v>
      </c>
      <c r="W23" s="2" t="e">
        <f t="shared" si="6"/>
        <v>#DIV/0!</v>
      </c>
      <c r="X23" s="9">
        <v>0</v>
      </c>
      <c r="Y23" s="9">
        <v>0</v>
      </c>
      <c r="Z23" s="2" t="e">
        <f t="shared" si="7"/>
        <v>#DIV/0!</v>
      </c>
      <c r="AA23" s="9">
        <v>0</v>
      </c>
      <c r="AB23" s="9">
        <v>0</v>
      </c>
      <c r="AC23" s="2" t="e">
        <f t="shared" si="8"/>
        <v>#DIV/0!</v>
      </c>
      <c r="AD23" s="9">
        <v>1</v>
      </c>
      <c r="AE23" s="9">
        <v>0</v>
      </c>
      <c r="AF23" s="2">
        <f t="shared" si="9"/>
        <v>0</v>
      </c>
      <c r="AG23" s="9">
        <f t="shared" si="10"/>
        <v>1</v>
      </c>
      <c r="AH23" s="3">
        <f t="shared" si="11"/>
        <v>0</v>
      </c>
      <c r="AI23" s="3">
        <f t="shared" si="12"/>
        <v>0</v>
      </c>
      <c r="AJ23" s="4">
        <f>AVERAGE(AF23)</f>
        <v>0</v>
      </c>
      <c r="AK23" s="3" t="str">
        <f t="shared" si="13"/>
        <v>راكد</v>
      </c>
    </row>
    <row r="24" spans="1:37" x14ac:dyDescent="0.25">
      <c r="A24" s="20"/>
      <c r="B24" s="9" t="s">
        <v>74</v>
      </c>
      <c r="C24" s="9">
        <v>1</v>
      </c>
      <c r="D24" s="9">
        <v>0</v>
      </c>
      <c r="E24" s="2">
        <f t="shared" si="0"/>
        <v>0</v>
      </c>
      <c r="F24" s="9">
        <v>1</v>
      </c>
      <c r="G24" s="9">
        <v>0</v>
      </c>
      <c r="H24" s="2">
        <f t="shared" si="1"/>
        <v>0</v>
      </c>
      <c r="I24" s="9">
        <v>1</v>
      </c>
      <c r="J24" s="9">
        <v>0</v>
      </c>
      <c r="K24" s="2">
        <f t="shared" si="2"/>
        <v>0</v>
      </c>
      <c r="L24" s="9">
        <v>4</v>
      </c>
      <c r="M24" s="9">
        <v>0</v>
      </c>
      <c r="N24" s="2">
        <f t="shared" si="3"/>
        <v>0</v>
      </c>
      <c r="O24" s="9">
        <v>5</v>
      </c>
      <c r="P24" s="9">
        <v>0</v>
      </c>
      <c r="Q24" s="2">
        <f t="shared" si="4"/>
        <v>0</v>
      </c>
      <c r="R24" s="9">
        <v>6</v>
      </c>
      <c r="S24" s="9">
        <v>0</v>
      </c>
      <c r="T24" s="2">
        <f t="shared" si="5"/>
        <v>0</v>
      </c>
      <c r="U24" s="9">
        <v>5</v>
      </c>
      <c r="V24" s="9">
        <v>1</v>
      </c>
      <c r="W24" s="2">
        <f t="shared" si="6"/>
        <v>0.2</v>
      </c>
      <c r="X24" s="9">
        <v>5</v>
      </c>
      <c r="Y24" s="9">
        <v>2</v>
      </c>
      <c r="Z24" s="2">
        <f t="shared" si="7"/>
        <v>0.4</v>
      </c>
      <c r="AA24" s="9">
        <v>3</v>
      </c>
      <c r="AB24" s="9">
        <v>0</v>
      </c>
      <c r="AC24" s="2">
        <f t="shared" si="8"/>
        <v>0</v>
      </c>
      <c r="AD24" s="9">
        <v>3</v>
      </c>
      <c r="AE24" s="9">
        <v>0</v>
      </c>
      <c r="AF24" s="2">
        <f t="shared" si="9"/>
        <v>0</v>
      </c>
      <c r="AG24" s="9">
        <f t="shared" si="10"/>
        <v>3</v>
      </c>
      <c r="AH24" s="3">
        <f t="shared" si="11"/>
        <v>3</v>
      </c>
      <c r="AI24" s="3">
        <f t="shared" si="12"/>
        <v>0</v>
      </c>
      <c r="AJ24" s="4">
        <f t="shared" si="14"/>
        <v>6.0000000000000012E-2</v>
      </c>
      <c r="AK24" s="3" t="str">
        <f t="shared" si="13"/>
        <v>مشبع</v>
      </c>
    </row>
    <row r="25" spans="1:37" x14ac:dyDescent="0.25">
      <c r="A25" s="20"/>
      <c r="B25" s="9" t="s">
        <v>77</v>
      </c>
      <c r="C25" s="9">
        <v>0</v>
      </c>
      <c r="D25" s="9">
        <v>0</v>
      </c>
      <c r="E25" s="2" t="e">
        <f t="shared" si="0"/>
        <v>#DIV/0!</v>
      </c>
      <c r="F25" s="9">
        <v>1</v>
      </c>
      <c r="G25" s="9">
        <v>0</v>
      </c>
      <c r="H25" s="2">
        <f t="shared" si="1"/>
        <v>0</v>
      </c>
      <c r="I25" s="9">
        <v>1</v>
      </c>
      <c r="J25" s="9">
        <v>0</v>
      </c>
      <c r="K25" s="2">
        <f t="shared" si="2"/>
        <v>0</v>
      </c>
      <c r="L25" s="9">
        <v>3</v>
      </c>
      <c r="M25" s="9">
        <v>0</v>
      </c>
      <c r="N25" s="2">
        <f t="shared" si="3"/>
        <v>0</v>
      </c>
      <c r="O25" s="9">
        <v>3</v>
      </c>
      <c r="P25" s="9">
        <v>1</v>
      </c>
      <c r="Q25" s="2">
        <f t="shared" si="4"/>
        <v>0.33333333333333331</v>
      </c>
      <c r="R25" s="9">
        <v>2</v>
      </c>
      <c r="S25" s="9">
        <v>1</v>
      </c>
      <c r="T25" s="2">
        <f t="shared" si="5"/>
        <v>0.5</v>
      </c>
      <c r="U25" s="9">
        <v>1</v>
      </c>
      <c r="V25" s="9">
        <v>0</v>
      </c>
      <c r="W25" s="2">
        <f t="shared" si="6"/>
        <v>0</v>
      </c>
      <c r="X25" s="9">
        <v>1</v>
      </c>
      <c r="Y25" s="9">
        <v>0</v>
      </c>
      <c r="Z25" s="2">
        <f t="shared" si="7"/>
        <v>0</v>
      </c>
      <c r="AA25" s="9">
        <v>2</v>
      </c>
      <c r="AB25" s="9">
        <v>0</v>
      </c>
      <c r="AC25" s="2">
        <f t="shared" si="8"/>
        <v>0</v>
      </c>
      <c r="AD25" s="9">
        <v>3</v>
      </c>
      <c r="AE25" s="9">
        <v>0</v>
      </c>
      <c r="AF25" s="2">
        <f t="shared" si="9"/>
        <v>0</v>
      </c>
      <c r="AG25" s="9">
        <f t="shared" si="10"/>
        <v>3</v>
      </c>
      <c r="AH25" s="3">
        <f t="shared" si="11"/>
        <v>2</v>
      </c>
      <c r="AI25" s="3">
        <f t="shared" si="12"/>
        <v>0</v>
      </c>
      <c r="AJ25" s="4">
        <f>AVERAGE(AF25,AC25,Z25,W25,T25,Q25,N25,K25,H25)</f>
        <v>9.2592592592592587E-2</v>
      </c>
      <c r="AK25" s="10" t="s">
        <v>162</v>
      </c>
    </row>
    <row r="26" spans="1:37" x14ac:dyDescent="0.25">
      <c r="A26" s="20"/>
      <c r="B26" s="9" t="s">
        <v>132</v>
      </c>
      <c r="C26" s="9">
        <v>0</v>
      </c>
      <c r="D26" s="9">
        <v>0</v>
      </c>
      <c r="E26" s="2" t="e">
        <f t="shared" si="0"/>
        <v>#DIV/0!</v>
      </c>
      <c r="F26" s="9">
        <v>0</v>
      </c>
      <c r="G26" s="9">
        <v>0</v>
      </c>
      <c r="H26" s="2" t="e">
        <f t="shared" si="1"/>
        <v>#DIV/0!</v>
      </c>
      <c r="I26" s="9">
        <v>0</v>
      </c>
      <c r="J26" s="9">
        <v>0</v>
      </c>
      <c r="K26" s="2" t="e">
        <f t="shared" si="2"/>
        <v>#DIV/0!</v>
      </c>
      <c r="L26" s="9">
        <v>0</v>
      </c>
      <c r="M26" s="9">
        <v>0</v>
      </c>
      <c r="N26" s="2" t="e">
        <f t="shared" si="3"/>
        <v>#DIV/0!</v>
      </c>
      <c r="O26" s="9">
        <v>0</v>
      </c>
      <c r="P26" s="9">
        <v>0</v>
      </c>
      <c r="Q26" s="2" t="e">
        <f t="shared" si="4"/>
        <v>#DIV/0!</v>
      </c>
      <c r="R26" s="9">
        <v>0</v>
      </c>
      <c r="S26" s="9">
        <v>0</v>
      </c>
      <c r="T26" s="2" t="e">
        <f t="shared" si="5"/>
        <v>#DIV/0!</v>
      </c>
      <c r="U26" s="9">
        <v>1</v>
      </c>
      <c r="V26" s="9">
        <v>0</v>
      </c>
      <c r="W26" s="2">
        <f t="shared" si="6"/>
        <v>0</v>
      </c>
      <c r="X26" s="9">
        <v>1</v>
      </c>
      <c r="Y26" s="9">
        <v>0</v>
      </c>
      <c r="Z26" s="2">
        <f t="shared" si="7"/>
        <v>0</v>
      </c>
      <c r="AA26" s="9">
        <v>2</v>
      </c>
      <c r="AB26" s="9">
        <v>0</v>
      </c>
      <c r="AC26" s="2">
        <f t="shared" si="8"/>
        <v>0</v>
      </c>
      <c r="AD26" s="9">
        <v>2</v>
      </c>
      <c r="AE26" s="9">
        <v>0</v>
      </c>
      <c r="AF26" s="2">
        <f t="shared" si="9"/>
        <v>0</v>
      </c>
      <c r="AG26" s="9">
        <f t="shared" si="10"/>
        <v>2</v>
      </c>
      <c r="AH26" s="3">
        <f t="shared" si="11"/>
        <v>0</v>
      </c>
      <c r="AI26" s="3">
        <f t="shared" si="12"/>
        <v>0</v>
      </c>
      <c r="AJ26" s="4">
        <f>AVERAGE(AF26,AC26,Z26,W26)</f>
        <v>0</v>
      </c>
      <c r="AK26" s="3" t="str">
        <f t="shared" si="13"/>
        <v>راكد</v>
      </c>
    </row>
    <row r="27" spans="1:37" x14ac:dyDescent="0.25">
      <c r="A27" s="20"/>
      <c r="B27" s="9" t="s">
        <v>133</v>
      </c>
      <c r="C27" s="9">
        <v>0</v>
      </c>
      <c r="D27" s="9">
        <v>0</v>
      </c>
      <c r="E27" s="2" t="e">
        <f t="shared" si="0"/>
        <v>#DIV/0!</v>
      </c>
      <c r="F27" s="9">
        <v>0</v>
      </c>
      <c r="G27" s="9">
        <v>0</v>
      </c>
      <c r="H27" s="2" t="e">
        <f t="shared" si="1"/>
        <v>#DIV/0!</v>
      </c>
      <c r="I27" s="9">
        <v>0</v>
      </c>
      <c r="J27" s="9">
        <v>0</v>
      </c>
      <c r="K27" s="2" t="e">
        <f t="shared" si="2"/>
        <v>#DIV/0!</v>
      </c>
      <c r="L27" s="9">
        <v>0</v>
      </c>
      <c r="M27" s="9">
        <v>0</v>
      </c>
      <c r="N27" s="2" t="e">
        <f t="shared" si="3"/>
        <v>#DIV/0!</v>
      </c>
      <c r="O27" s="9">
        <v>0</v>
      </c>
      <c r="P27" s="9">
        <v>0</v>
      </c>
      <c r="Q27" s="2" t="e">
        <f t="shared" si="4"/>
        <v>#DIV/0!</v>
      </c>
      <c r="R27" s="9">
        <v>0</v>
      </c>
      <c r="S27" s="9">
        <v>0</v>
      </c>
      <c r="T27" s="2" t="e">
        <f t="shared" si="5"/>
        <v>#DIV/0!</v>
      </c>
      <c r="U27" s="9">
        <v>0</v>
      </c>
      <c r="V27" s="9">
        <v>0</v>
      </c>
      <c r="W27" s="2" t="e">
        <f t="shared" si="6"/>
        <v>#DIV/0!</v>
      </c>
      <c r="X27" s="9">
        <v>0</v>
      </c>
      <c r="Y27" s="9">
        <v>0</v>
      </c>
      <c r="Z27" s="2" t="e">
        <f t="shared" si="7"/>
        <v>#DIV/0!</v>
      </c>
      <c r="AA27" s="9">
        <v>1</v>
      </c>
      <c r="AB27" s="9">
        <v>0</v>
      </c>
      <c r="AC27" s="2">
        <f t="shared" si="8"/>
        <v>0</v>
      </c>
      <c r="AD27" s="9">
        <v>1</v>
      </c>
      <c r="AE27" s="9">
        <v>0</v>
      </c>
      <c r="AF27" s="2">
        <f t="shared" si="9"/>
        <v>0</v>
      </c>
      <c r="AG27" s="9">
        <f t="shared" si="10"/>
        <v>1</v>
      </c>
      <c r="AH27" s="3">
        <f t="shared" si="11"/>
        <v>0</v>
      </c>
      <c r="AI27" s="3">
        <f t="shared" si="12"/>
        <v>0</v>
      </c>
      <c r="AJ27" s="4">
        <f>AVERAGE(AF27,AC27)</f>
        <v>0</v>
      </c>
      <c r="AK27" s="3" t="str">
        <f t="shared" si="13"/>
        <v>راكد</v>
      </c>
    </row>
    <row r="28" spans="1:37" x14ac:dyDescent="0.25">
      <c r="A28" s="20"/>
      <c r="B28" s="9" t="s">
        <v>83</v>
      </c>
      <c r="C28" s="9">
        <v>1</v>
      </c>
      <c r="D28" s="9">
        <v>0</v>
      </c>
      <c r="E28" s="2">
        <f t="shared" si="0"/>
        <v>0</v>
      </c>
      <c r="F28" s="9">
        <v>1</v>
      </c>
      <c r="G28" s="9">
        <v>1</v>
      </c>
      <c r="H28" s="2">
        <f t="shared" si="1"/>
        <v>1</v>
      </c>
      <c r="I28" s="9">
        <v>0</v>
      </c>
      <c r="J28" s="9">
        <v>0</v>
      </c>
      <c r="K28" s="2" t="e">
        <f t="shared" si="2"/>
        <v>#DIV/0!</v>
      </c>
      <c r="L28" s="9">
        <v>0</v>
      </c>
      <c r="M28" s="9">
        <v>0</v>
      </c>
      <c r="N28" s="2" t="e">
        <f t="shared" si="3"/>
        <v>#DIV/0!</v>
      </c>
      <c r="O28" s="9">
        <v>0</v>
      </c>
      <c r="P28" s="9">
        <v>1</v>
      </c>
      <c r="Q28" s="2" t="e">
        <f t="shared" si="4"/>
        <v>#DIV/0!</v>
      </c>
      <c r="R28" s="9">
        <v>1</v>
      </c>
      <c r="S28" s="9">
        <v>0</v>
      </c>
      <c r="T28" s="2">
        <f t="shared" si="5"/>
        <v>0</v>
      </c>
      <c r="U28" s="9">
        <v>2</v>
      </c>
      <c r="V28" s="9">
        <v>1</v>
      </c>
      <c r="W28" s="2">
        <f t="shared" si="6"/>
        <v>0.5</v>
      </c>
      <c r="X28" s="9">
        <v>2</v>
      </c>
      <c r="Y28" s="9">
        <v>0</v>
      </c>
      <c r="Z28" s="2">
        <f t="shared" si="7"/>
        <v>0</v>
      </c>
      <c r="AA28" s="9">
        <v>4</v>
      </c>
      <c r="AB28" s="9">
        <v>0</v>
      </c>
      <c r="AC28" s="2">
        <f t="shared" si="8"/>
        <v>0</v>
      </c>
      <c r="AD28" s="9">
        <v>5</v>
      </c>
      <c r="AE28" s="9">
        <v>0</v>
      </c>
      <c r="AF28" s="2">
        <f t="shared" si="9"/>
        <v>0</v>
      </c>
      <c r="AG28" s="9">
        <f t="shared" si="10"/>
        <v>5</v>
      </c>
      <c r="AH28" s="3">
        <f t="shared" si="11"/>
        <v>3</v>
      </c>
      <c r="AI28" s="3">
        <f t="shared" si="12"/>
        <v>0</v>
      </c>
      <c r="AJ28" s="4">
        <f>AVERAGE(AF28,AC28,Z28,W28,T28,H28,E28)</f>
        <v>0.21428571428571427</v>
      </c>
      <c r="AK28" s="3" t="str">
        <f t="shared" si="13"/>
        <v>مطلوب</v>
      </c>
    </row>
    <row r="29" spans="1:37" x14ac:dyDescent="0.25">
      <c r="A29" s="20"/>
      <c r="B29" s="9" t="s">
        <v>134</v>
      </c>
      <c r="C29" s="9">
        <v>0</v>
      </c>
      <c r="D29" s="9">
        <v>0</v>
      </c>
      <c r="E29" s="2" t="e">
        <f t="shared" si="0"/>
        <v>#DIV/0!</v>
      </c>
      <c r="F29" s="9">
        <v>2</v>
      </c>
      <c r="G29" s="9">
        <v>0</v>
      </c>
      <c r="H29" s="2">
        <f t="shared" si="1"/>
        <v>0</v>
      </c>
      <c r="I29" s="9">
        <v>3</v>
      </c>
      <c r="J29" s="9">
        <v>0</v>
      </c>
      <c r="K29" s="2">
        <f t="shared" si="2"/>
        <v>0</v>
      </c>
      <c r="L29" s="9">
        <v>3</v>
      </c>
      <c r="M29" s="9">
        <v>0</v>
      </c>
      <c r="N29" s="2">
        <f t="shared" si="3"/>
        <v>0</v>
      </c>
      <c r="O29" s="9">
        <v>3</v>
      </c>
      <c r="P29" s="9">
        <v>0</v>
      </c>
      <c r="Q29" s="2">
        <f t="shared" si="4"/>
        <v>0</v>
      </c>
      <c r="R29" s="9">
        <v>3</v>
      </c>
      <c r="S29" s="9">
        <v>0</v>
      </c>
      <c r="T29" s="2">
        <f t="shared" si="5"/>
        <v>0</v>
      </c>
      <c r="U29" s="9">
        <v>3</v>
      </c>
      <c r="V29" s="9">
        <v>0</v>
      </c>
      <c r="W29" s="2">
        <f t="shared" si="6"/>
        <v>0</v>
      </c>
      <c r="X29" s="9">
        <v>3</v>
      </c>
      <c r="Y29" s="9">
        <v>0</v>
      </c>
      <c r="Z29" s="2">
        <f t="shared" si="7"/>
        <v>0</v>
      </c>
      <c r="AA29" s="9">
        <v>2</v>
      </c>
      <c r="AB29" s="9">
        <v>0</v>
      </c>
      <c r="AC29" s="2">
        <f t="shared" si="8"/>
        <v>0</v>
      </c>
      <c r="AD29" s="9">
        <v>1</v>
      </c>
      <c r="AE29" s="9">
        <v>0</v>
      </c>
      <c r="AF29" s="2">
        <f t="shared" si="9"/>
        <v>0</v>
      </c>
      <c r="AG29" s="9">
        <f t="shared" si="10"/>
        <v>1</v>
      </c>
      <c r="AH29" s="3">
        <f t="shared" si="11"/>
        <v>0</v>
      </c>
      <c r="AI29" s="3">
        <f t="shared" si="12"/>
        <v>0</v>
      </c>
      <c r="AJ29" s="4">
        <f>AVERAGE(AF29,AC29,Z29,W29,T29,Q29,N29,K29,H29)</f>
        <v>0</v>
      </c>
      <c r="AK29" s="3" t="str">
        <f t="shared" si="13"/>
        <v>راكد</v>
      </c>
    </row>
    <row r="30" spans="1:37" x14ac:dyDescent="0.25">
      <c r="A30" s="20"/>
      <c r="B30" s="9" t="s">
        <v>86</v>
      </c>
      <c r="C30" s="9">
        <v>3</v>
      </c>
      <c r="D30" s="9">
        <v>0</v>
      </c>
      <c r="E30" s="2">
        <f t="shared" si="0"/>
        <v>0</v>
      </c>
      <c r="F30" s="9">
        <v>2</v>
      </c>
      <c r="G30" s="9">
        <v>1</v>
      </c>
      <c r="H30" s="2">
        <f t="shared" si="1"/>
        <v>0.5</v>
      </c>
      <c r="I30" s="9">
        <v>0</v>
      </c>
      <c r="J30" s="9">
        <v>0</v>
      </c>
      <c r="K30" s="2" t="e">
        <f t="shared" si="2"/>
        <v>#DIV/0!</v>
      </c>
      <c r="L30" s="9">
        <v>1</v>
      </c>
      <c r="M30" s="9">
        <v>0</v>
      </c>
      <c r="N30" s="2">
        <f t="shared" si="3"/>
        <v>0</v>
      </c>
      <c r="O30" s="9">
        <v>1</v>
      </c>
      <c r="P30" s="9">
        <v>1</v>
      </c>
      <c r="Q30" s="2">
        <f t="shared" si="4"/>
        <v>1</v>
      </c>
      <c r="R30" s="9">
        <v>1</v>
      </c>
      <c r="S30" s="9">
        <v>1</v>
      </c>
      <c r="T30" s="2">
        <f t="shared" si="5"/>
        <v>1</v>
      </c>
      <c r="U30" s="9">
        <v>0</v>
      </c>
      <c r="V30" s="9">
        <v>0</v>
      </c>
      <c r="W30" s="2" t="e">
        <f t="shared" si="6"/>
        <v>#DIV/0!</v>
      </c>
      <c r="X30" s="9">
        <v>1</v>
      </c>
      <c r="Y30" s="9">
        <v>0</v>
      </c>
      <c r="Z30" s="2">
        <f t="shared" si="7"/>
        <v>0</v>
      </c>
      <c r="AA30" s="9">
        <v>5</v>
      </c>
      <c r="AB30" s="9">
        <v>0</v>
      </c>
      <c r="AC30" s="2">
        <f t="shared" si="8"/>
        <v>0</v>
      </c>
      <c r="AD30" s="9">
        <v>7</v>
      </c>
      <c r="AE30" s="9">
        <v>0</v>
      </c>
      <c r="AF30" s="2">
        <f t="shared" si="9"/>
        <v>0</v>
      </c>
      <c r="AG30" s="9">
        <f t="shared" si="10"/>
        <v>7</v>
      </c>
      <c r="AH30" s="3">
        <f t="shared" si="11"/>
        <v>3</v>
      </c>
      <c r="AI30" s="3">
        <f t="shared" si="12"/>
        <v>0</v>
      </c>
      <c r="AJ30" s="4">
        <f>AVERAGE(AF30,AC30,Z30,T30,Q30,N30,,H30,E30)</f>
        <v>0.27777777777777779</v>
      </c>
      <c r="AK30" s="3" t="str">
        <f t="shared" si="13"/>
        <v>مطلوب</v>
      </c>
    </row>
    <row r="31" spans="1:37" x14ac:dyDescent="0.25">
      <c r="A31" s="20"/>
      <c r="B31" s="9" t="s">
        <v>135</v>
      </c>
      <c r="C31" s="9">
        <v>0</v>
      </c>
      <c r="D31" s="9">
        <v>0</v>
      </c>
      <c r="E31" s="2" t="e">
        <f t="shared" si="0"/>
        <v>#DIV/0!</v>
      </c>
      <c r="F31" s="9">
        <v>0</v>
      </c>
      <c r="G31" s="9">
        <v>0</v>
      </c>
      <c r="H31" s="2" t="e">
        <f t="shared" si="1"/>
        <v>#DIV/0!</v>
      </c>
      <c r="I31" s="9">
        <v>0</v>
      </c>
      <c r="J31" s="9">
        <v>0</v>
      </c>
      <c r="K31" s="2" t="e">
        <f t="shared" si="2"/>
        <v>#DIV/0!</v>
      </c>
      <c r="L31" s="9">
        <v>0</v>
      </c>
      <c r="M31" s="9">
        <v>0</v>
      </c>
      <c r="N31" s="2" t="e">
        <f t="shared" si="3"/>
        <v>#DIV/0!</v>
      </c>
      <c r="O31" s="9">
        <v>0</v>
      </c>
      <c r="P31" s="9">
        <v>0</v>
      </c>
      <c r="Q31" s="2" t="e">
        <f t="shared" si="4"/>
        <v>#DIV/0!</v>
      </c>
      <c r="R31" s="9">
        <v>0</v>
      </c>
      <c r="S31" s="9">
        <v>0</v>
      </c>
      <c r="T31" s="2" t="e">
        <f t="shared" si="5"/>
        <v>#DIV/0!</v>
      </c>
      <c r="U31" s="9">
        <v>0</v>
      </c>
      <c r="V31" s="9">
        <v>0</v>
      </c>
      <c r="W31" s="2" t="e">
        <f t="shared" si="6"/>
        <v>#DIV/0!</v>
      </c>
      <c r="X31" s="9">
        <v>0</v>
      </c>
      <c r="Y31" s="9">
        <v>0</v>
      </c>
      <c r="Z31" s="2" t="e">
        <f t="shared" si="7"/>
        <v>#DIV/0!</v>
      </c>
      <c r="AA31" s="9">
        <v>0</v>
      </c>
      <c r="AB31" s="9">
        <v>0</v>
      </c>
      <c r="AC31" s="2" t="e">
        <f t="shared" si="8"/>
        <v>#DIV/0!</v>
      </c>
      <c r="AD31" s="9">
        <v>2</v>
      </c>
      <c r="AE31" s="9">
        <v>0</v>
      </c>
      <c r="AF31" s="2">
        <f t="shared" si="9"/>
        <v>0</v>
      </c>
      <c r="AG31" s="9">
        <f t="shared" si="10"/>
        <v>2</v>
      </c>
      <c r="AH31" s="3">
        <f t="shared" si="11"/>
        <v>0</v>
      </c>
      <c r="AI31" s="3">
        <f t="shared" si="12"/>
        <v>0</v>
      </c>
      <c r="AJ31" s="4">
        <f>AVERAGE(AF31)</f>
        <v>0</v>
      </c>
      <c r="AK31" s="3" t="str">
        <f t="shared" si="13"/>
        <v>راكد</v>
      </c>
    </row>
    <row r="32" spans="1:37" x14ac:dyDescent="0.25">
      <c r="A32" s="20"/>
      <c r="B32" s="9" t="s">
        <v>88</v>
      </c>
      <c r="C32" s="9">
        <v>2</v>
      </c>
      <c r="D32" s="9">
        <v>0</v>
      </c>
      <c r="E32" s="2">
        <f t="shared" si="0"/>
        <v>0</v>
      </c>
      <c r="F32" s="9">
        <v>1</v>
      </c>
      <c r="G32" s="9">
        <v>1</v>
      </c>
      <c r="H32" s="2">
        <f t="shared" si="1"/>
        <v>1</v>
      </c>
      <c r="I32" s="9">
        <v>0</v>
      </c>
      <c r="J32" s="9">
        <v>0</v>
      </c>
      <c r="K32" s="2" t="e">
        <f t="shared" si="2"/>
        <v>#DIV/0!</v>
      </c>
      <c r="L32" s="9">
        <v>0</v>
      </c>
      <c r="M32" s="9">
        <v>0</v>
      </c>
      <c r="N32" s="2" t="e">
        <f t="shared" si="3"/>
        <v>#DIV/0!</v>
      </c>
      <c r="O32" s="9">
        <v>0</v>
      </c>
      <c r="P32" s="9">
        <v>0</v>
      </c>
      <c r="Q32" s="2" t="e">
        <f t="shared" si="4"/>
        <v>#DIV/0!</v>
      </c>
      <c r="R32" s="9">
        <v>2</v>
      </c>
      <c r="S32" s="9">
        <v>0</v>
      </c>
      <c r="T32" s="2">
        <f t="shared" si="5"/>
        <v>0</v>
      </c>
      <c r="U32" s="9">
        <v>2</v>
      </c>
      <c r="V32" s="9">
        <v>0</v>
      </c>
      <c r="W32" s="2">
        <f t="shared" si="6"/>
        <v>0</v>
      </c>
      <c r="X32" s="9">
        <v>2</v>
      </c>
      <c r="Y32" s="9">
        <v>0</v>
      </c>
      <c r="Z32" s="2">
        <f t="shared" si="7"/>
        <v>0</v>
      </c>
      <c r="AA32" s="9">
        <v>3</v>
      </c>
      <c r="AB32" s="9">
        <v>0</v>
      </c>
      <c r="AC32" s="2">
        <f t="shared" si="8"/>
        <v>0</v>
      </c>
      <c r="AD32" s="9">
        <v>4</v>
      </c>
      <c r="AE32" s="9">
        <v>0</v>
      </c>
      <c r="AF32" s="2">
        <f t="shared" si="9"/>
        <v>0</v>
      </c>
      <c r="AG32" s="9">
        <f t="shared" si="10"/>
        <v>4</v>
      </c>
      <c r="AH32" s="3">
        <f t="shared" si="11"/>
        <v>1</v>
      </c>
      <c r="AI32" s="3">
        <f t="shared" si="12"/>
        <v>0</v>
      </c>
      <c r="AJ32" s="4">
        <f>AVERAGE(AF32,AC32,Z32,W32,T32,H32,E32)</f>
        <v>0.14285714285714285</v>
      </c>
      <c r="AK32" s="10" t="s">
        <v>162</v>
      </c>
    </row>
    <row r="33" spans="1:37" x14ac:dyDescent="0.25">
      <c r="A33" s="20"/>
      <c r="B33" s="9" t="s">
        <v>89</v>
      </c>
      <c r="C33" s="9">
        <v>2</v>
      </c>
      <c r="D33" s="9">
        <v>0</v>
      </c>
      <c r="E33" s="2">
        <f t="shared" si="0"/>
        <v>0</v>
      </c>
      <c r="F33" s="9">
        <v>2</v>
      </c>
      <c r="G33" s="9">
        <v>0</v>
      </c>
      <c r="H33" s="2">
        <f t="shared" si="1"/>
        <v>0</v>
      </c>
      <c r="I33" s="9">
        <v>2</v>
      </c>
      <c r="J33" s="9">
        <v>0</v>
      </c>
      <c r="K33" s="2">
        <f t="shared" si="2"/>
        <v>0</v>
      </c>
      <c r="L33" s="9">
        <v>2</v>
      </c>
      <c r="M33" s="9">
        <v>0</v>
      </c>
      <c r="N33" s="2">
        <f t="shared" si="3"/>
        <v>0</v>
      </c>
      <c r="O33" s="9">
        <v>3</v>
      </c>
      <c r="P33" s="9">
        <v>0</v>
      </c>
      <c r="Q33" s="2">
        <f t="shared" si="4"/>
        <v>0</v>
      </c>
      <c r="R33" s="9">
        <v>3</v>
      </c>
      <c r="S33" s="9">
        <v>1</v>
      </c>
      <c r="T33" s="2">
        <f t="shared" si="5"/>
        <v>0.33333333333333331</v>
      </c>
      <c r="U33" s="9">
        <v>4</v>
      </c>
      <c r="V33" s="9">
        <v>0</v>
      </c>
      <c r="W33" s="2">
        <f t="shared" si="6"/>
        <v>0</v>
      </c>
      <c r="X33" s="9">
        <v>8</v>
      </c>
      <c r="Y33" s="9">
        <v>0</v>
      </c>
      <c r="Z33" s="2">
        <f t="shared" si="7"/>
        <v>0</v>
      </c>
      <c r="AA33" s="9">
        <v>14</v>
      </c>
      <c r="AB33" s="9">
        <v>0</v>
      </c>
      <c r="AC33" s="2">
        <f t="shared" si="8"/>
        <v>0</v>
      </c>
      <c r="AD33" s="9">
        <v>17</v>
      </c>
      <c r="AE33" s="9">
        <v>0</v>
      </c>
      <c r="AF33" s="2">
        <f t="shared" si="9"/>
        <v>0</v>
      </c>
      <c r="AG33" s="9">
        <f t="shared" si="10"/>
        <v>17</v>
      </c>
      <c r="AH33" s="3">
        <f t="shared" si="11"/>
        <v>1</v>
      </c>
      <c r="AI33" s="3">
        <f t="shared" si="12"/>
        <v>0</v>
      </c>
      <c r="AJ33" s="4">
        <f t="shared" si="14"/>
        <v>3.3333333333333333E-2</v>
      </c>
      <c r="AK33" s="10" t="s">
        <v>162</v>
      </c>
    </row>
    <row r="34" spans="1:37" x14ac:dyDescent="0.25">
      <c r="A34" s="20"/>
      <c r="B34" s="9" t="s">
        <v>91</v>
      </c>
      <c r="C34" s="9">
        <v>5</v>
      </c>
      <c r="D34" s="9">
        <v>0</v>
      </c>
      <c r="E34" s="2">
        <f t="shared" si="0"/>
        <v>0</v>
      </c>
      <c r="F34" s="9">
        <v>7</v>
      </c>
      <c r="G34" s="9">
        <v>0</v>
      </c>
      <c r="H34" s="2">
        <f t="shared" si="1"/>
        <v>0</v>
      </c>
      <c r="I34" s="9">
        <v>7</v>
      </c>
      <c r="J34" s="9">
        <v>1</v>
      </c>
      <c r="K34" s="2">
        <f t="shared" si="2"/>
        <v>0.14285714285714285</v>
      </c>
      <c r="L34" s="9">
        <v>4</v>
      </c>
      <c r="M34" s="9">
        <v>1</v>
      </c>
      <c r="N34" s="2">
        <f t="shared" si="3"/>
        <v>0.25</v>
      </c>
      <c r="O34" s="9">
        <v>0</v>
      </c>
      <c r="P34" s="9">
        <v>3</v>
      </c>
      <c r="Q34" s="2" t="e">
        <f t="shared" si="4"/>
        <v>#DIV/0!</v>
      </c>
      <c r="R34" s="9">
        <v>0</v>
      </c>
      <c r="S34" s="9">
        <v>1</v>
      </c>
      <c r="T34" s="2" t="e">
        <f t="shared" si="5"/>
        <v>#DIV/0!</v>
      </c>
      <c r="U34" s="9">
        <v>2</v>
      </c>
      <c r="V34" s="9">
        <v>0</v>
      </c>
      <c r="W34" s="2">
        <f t="shared" si="6"/>
        <v>0</v>
      </c>
      <c r="X34" s="9">
        <v>3</v>
      </c>
      <c r="Y34" s="9">
        <v>4</v>
      </c>
      <c r="Z34" s="2">
        <f t="shared" si="7"/>
        <v>1.3333333333333333</v>
      </c>
      <c r="AA34" s="9">
        <v>2</v>
      </c>
      <c r="AB34" s="9">
        <v>1</v>
      </c>
      <c r="AC34" s="2">
        <f t="shared" si="8"/>
        <v>0.5</v>
      </c>
      <c r="AD34" s="9">
        <v>4</v>
      </c>
      <c r="AE34" s="9">
        <v>0</v>
      </c>
      <c r="AF34" s="2">
        <f t="shared" si="9"/>
        <v>0</v>
      </c>
      <c r="AG34" s="9">
        <f t="shared" si="10"/>
        <v>4</v>
      </c>
      <c r="AH34" s="3">
        <f t="shared" si="11"/>
        <v>11</v>
      </c>
      <c r="AI34" s="3">
        <f t="shared" si="12"/>
        <v>1</v>
      </c>
      <c r="AJ34" s="4">
        <f>AVERAGE(AF34,AC34,Z34,W34,N34,K34,H34,E34)</f>
        <v>0.27827380952380948</v>
      </c>
      <c r="AK34" s="3" t="str">
        <f t="shared" si="13"/>
        <v>مطلوب</v>
      </c>
    </row>
    <row r="35" spans="1:37" x14ac:dyDescent="0.25">
      <c r="A35" s="11" t="s">
        <v>16</v>
      </c>
      <c r="B35" s="9" t="s">
        <v>112</v>
      </c>
      <c r="C35" s="9">
        <v>1</v>
      </c>
      <c r="D35" s="9">
        <v>1</v>
      </c>
      <c r="E35" s="2">
        <f t="shared" si="0"/>
        <v>1</v>
      </c>
      <c r="F35" s="9">
        <v>3</v>
      </c>
      <c r="G35" s="9">
        <v>1</v>
      </c>
      <c r="H35" s="2">
        <f t="shared" si="1"/>
        <v>0.33333333333333331</v>
      </c>
      <c r="I35" s="9">
        <v>2</v>
      </c>
      <c r="J35" s="9">
        <v>2</v>
      </c>
      <c r="K35" s="2">
        <f t="shared" si="2"/>
        <v>1</v>
      </c>
      <c r="L35" s="9">
        <v>0</v>
      </c>
      <c r="M35" s="9">
        <v>1</v>
      </c>
      <c r="N35" s="2" t="e">
        <f t="shared" si="3"/>
        <v>#DIV/0!</v>
      </c>
      <c r="O35" s="9">
        <v>0</v>
      </c>
      <c r="P35" s="9">
        <v>0</v>
      </c>
      <c r="Q35" s="2" t="e">
        <f t="shared" si="4"/>
        <v>#DIV/0!</v>
      </c>
      <c r="R35" s="9">
        <v>2</v>
      </c>
      <c r="S35" s="9">
        <v>1</v>
      </c>
      <c r="T35" s="2">
        <f t="shared" si="5"/>
        <v>0.5</v>
      </c>
      <c r="U35" s="9">
        <v>0</v>
      </c>
      <c r="V35" s="9">
        <v>0</v>
      </c>
      <c r="W35" s="2" t="e">
        <f t="shared" si="6"/>
        <v>#DIV/0!</v>
      </c>
      <c r="X35" s="9">
        <v>0</v>
      </c>
      <c r="Y35" s="9">
        <v>0</v>
      </c>
      <c r="Z35" s="2" t="e">
        <f t="shared" si="7"/>
        <v>#DIV/0!</v>
      </c>
      <c r="AA35" s="9">
        <v>0</v>
      </c>
      <c r="AB35" s="9">
        <v>0</v>
      </c>
      <c r="AC35" s="2" t="e">
        <f t="shared" si="8"/>
        <v>#DIV/0!</v>
      </c>
      <c r="AD35" s="9">
        <v>3</v>
      </c>
      <c r="AE35" s="9">
        <v>0</v>
      </c>
      <c r="AF35" s="2">
        <f t="shared" si="9"/>
        <v>0</v>
      </c>
      <c r="AG35" s="9">
        <f t="shared" si="10"/>
        <v>3</v>
      </c>
      <c r="AH35" s="3">
        <f t="shared" si="11"/>
        <v>6</v>
      </c>
      <c r="AI35" s="3">
        <f t="shared" si="12"/>
        <v>1</v>
      </c>
      <c r="AJ35" s="4">
        <f>AVERAGE(AF35,T35,K35,H35,E35)</f>
        <v>0.56666666666666665</v>
      </c>
      <c r="AK35" s="3" t="str">
        <f t="shared" si="13"/>
        <v>مطلوب</v>
      </c>
    </row>
    <row r="36" spans="1:37" x14ac:dyDescent="0.25">
      <c r="A36" s="24" t="s">
        <v>18</v>
      </c>
      <c r="B36" s="9" t="s">
        <v>114</v>
      </c>
      <c r="C36" s="9">
        <v>0</v>
      </c>
      <c r="D36" s="9">
        <v>2</v>
      </c>
      <c r="E36" s="2" t="e">
        <f t="shared" si="0"/>
        <v>#DIV/0!</v>
      </c>
      <c r="F36" s="9">
        <v>0</v>
      </c>
      <c r="G36" s="9">
        <v>0</v>
      </c>
      <c r="H36" s="2" t="e">
        <f t="shared" si="1"/>
        <v>#DIV/0!</v>
      </c>
      <c r="I36" s="9">
        <v>0</v>
      </c>
      <c r="J36" s="9">
        <v>0</v>
      </c>
      <c r="K36" s="2" t="e">
        <f t="shared" si="2"/>
        <v>#DIV/0!</v>
      </c>
      <c r="L36" s="9">
        <v>0</v>
      </c>
      <c r="M36" s="9">
        <v>0</v>
      </c>
      <c r="N36" s="2" t="e">
        <f t="shared" si="3"/>
        <v>#DIV/0!</v>
      </c>
      <c r="O36" s="9">
        <v>0</v>
      </c>
      <c r="P36" s="9">
        <v>0</v>
      </c>
      <c r="Q36" s="2" t="e">
        <f t="shared" si="4"/>
        <v>#DIV/0!</v>
      </c>
      <c r="R36" s="9">
        <v>0</v>
      </c>
      <c r="S36" s="9">
        <v>0</v>
      </c>
      <c r="T36" s="2" t="e">
        <f t="shared" si="5"/>
        <v>#DIV/0!</v>
      </c>
      <c r="U36" s="9">
        <v>0</v>
      </c>
      <c r="V36" s="9">
        <v>0</v>
      </c>
      <c r="W36" s="2" t="e">
        <f t="shared" si="6"/>
        <v>#DIV/0!</v>
      </c>
      <c r="X36" s="9">
        <v>0</v>
      </c>
      <c r="Y36" s="9">
        <v>0</v>
      </c>
      <c r="Z36" s="2" t="e">
        <f t="shared" si="7"/>
        <v>#DIV/0!</v>
      </c>
      <c r="AA36" s="9">
        <v>1</v>
      </c>
      <c r="AB36" s="9">
        <v>0</v>
      </c>
      <c r="AC36" s="2">
        <f t="shared" si="8"/>
        <v>0</v>
      </c>
      <c r="AD36" s="9">
        <v>1</v>
      </c>
      <c r="AE36" s="9">
        <v>0</v>
      </c>
      <c r="AF36" s="2">
        <f t="shared" si="9"/>
        <v>0</v>
      </c>
      <c r="AG36" s="9">
        <f t="shared" si="10"/>
        <v>1</v>
      </c>
      <c r="AH36" s="3">
        <f t="shared" si="11"/>
        <v>2</v>
      </c>
      <c r="AI36" s="3">
        <f t="shared" si="12"/>
        <v>0</v>
      </c>
      <c r="AJ36" s="4">
        <f>AVERAGE(AF36,AC36)</f>
        <v>0</v>
      </c>
      <c r="AK36" s="3" t="str">
        <f t="shared" si="13"/>
        <v>راكد</v>
      </c>
    </row>
    <row r="37" spans="1:37" x14ac:dyDescent="0.25">
      <c r="A37" s="19"/>
      <c r="B37" s="9" t="s">
        <v>121</v>
      </c>
      <c r="C37" s="9">
        <v>2</v>
      </c>
      <c r="D37" s="9">
        <v>0</v>
      </c>
      <c r="E37" s="2">
        <f t="shared" si="0"/>
        <v>0</v>
      </c>
      <c r="F37" s="9">
        <v>4</v>
      </c>
      <c r="G37" s="9">
        <v>1</v>
      </c>
      <c r="H37" s="2">
        <f t="shared" si="1"/>
        <v>0.25</v>
      </c>
      <c r="I37" s="9">
        <v>5</v>
      </c>
      <c r="J37" s="9">
        <v>1</v>
      </c>
      <c r="K37" s="2">
        <f t="shared" si="2"/>
        <v>0.2</v>
      </c>
      <c r="L37" s="9">
        <v>0</v>
      </c>
      <c r="M37" s="9">
        <v>0</v>
      </c>
      <c r="N37" s="2" t="e">
        <f t="shared" si="3"/>
        <v>#DIV/0!</v>
      </c>
      <c r="O37" s="9">
        <v>2</v>
      </c>
      <c r="P37" s="9">
        <v>0</v>
      </c>
      <c r="Q37" s="2">
        <f t="shared" si="4"/>
        <v>0</v>
      </c>
      <c r="R37" s="9">
        <v>3</v>
      </c>
      <c r="S37" s="9">
        <v>0</v>
      </c>
      <c r="T37" s="2">
        <f t="shared" si="5"/>
        <v>0</v>
      </c>
      <c r="U37" s="9">
        <v>4</v>
      </c>
      <c r="V37" s="9">
        <v>1</v>
      </c>
      <c r="W37" s="2">
        <f t="shared" si="6"/>
        <v>0.25</v>
      </c>
      <c r="X37" s="9">
        <v>5</v>
      </c>
      <c r="Y37" s="9">
        <v>0</v>
      </c>
      <c r="Z37" s="2">
        <f t="shared" si="7"/>
        <v>0</v>
      </c>
      <c r="AA37" s="9">
        <v>5</v>
      </c>
      <c r="AB37" s="9">
        <v>0</v>
      </c>
      <c r="AC37" s="2">
        <f t="shared" si="8"/>
        <v>0</v>
      </c>
      <c r="AD37" s="9">
        <v>5</v>
      </c>
      <c r="AE37" s="9">
        <v>4</v>
      </c>
      <c r="AF37" s="2">
        <f t="shared" si="9"/>
        <v>0.8</v>
      </c>
      <c r="AG37" s="9">
        <f t="shared" si="10"/>
        <v>5</v>
      </c>
      <c r="AH37" s="3">
        <f t="shared" si="11"/>
        <v>7</v>
      </c>
      <c r="AI37" s="3">
        <f t="shared" si="12"/>
        <v>1</v>
      </c>
      <c r="AJ37" s="4">
        <f>AVERAGE(AF37,AC37,Z37,W37,T37,Q37,K37,H37,E37)</f>
        <v>0.16666666666666666</v>
      </c>
      <c r="AK37" s="3" t="str">
        <f t="shared" si="13"/>
        <v>مطلوب</v>
      </c>
    </row>
    <row r="38" spans="1:37" x14ac:dyDescent="0.25">
      <c r="A38" s="10" t="s">
        <v>122</v>
      </c>
      <c r="B38" s="9" t="s">
        <v>136</v>
      </c>
      <c r="C38" s="9">
        <v>0</v>
      </c>
      <c r="D38" s="9">
        <v>0</v>
      </c>
      <c r="E38" s="2" t="e">
        <f t="shared" si="0"/>
        <v>#DIV/0!</v>
      </c>
      <c r="F38" s="9">
        <v>0</v>
      </c>
      <c r="G38" s="9">
        <v>0</v>
      </c>
      <c r="H38" s="2" t="e">
        <f t="shared" si="1"/>
        <v>#DIV/0!</v>
      </c>
      <c r="I38" s="9">
        <v>0</v>
      </c>
      <c r="J38" s="9">
        <v>0</v>
      </c>
      <c r="K38" s="2" t="e">
        <f t="shared" si="2"/>
        <v>#DIV/0!</v>
      </c>
      <c r="L38" s="9">
        <v>0</v>
      </c>
      <c r="M38" s="9">
        <v>0</v>
      </c>
      <c r="N38" s="2" t="e">
        <f t="shared" si="3"/>
        <v>#DIV/0!</v>
      </c>
      <c r="O38" s="9">
        <v>0</v>
      </c>
      <c r="P38" s="9">
        <v>0</v>
      </c>
      <c r="Q38" s="2" t="e">
        <f t="shared" si="4"/>
        <v>#DIV/0!</v>
      </c>
      <c r="R38" s="9">
        <v>0</v>
      </c>
      <c r="S38" s="9">
        <v>0</v>
      </c>
      <c r="T38" s="2" t="e">
        <f t="shared" si="5"/>
        <v>#DIV/0!</v>
      </c>
      <c r="U38" s="9">
        <v>0</v>
      </c>
      <c r="V38" s="9">
        <v>0</v>
      </c>
      <c r="W38" s="2" t="e">
        <f t="shared" si="6"/>
        <v>#DIV/0!</v>
      </c>
      <c r="X38" s="9">
        <v>0</v>
      </c>
      <c r="Y38" s="9">
        <v>0</v>
      </c>
      <c r="Z38" s="2" t="e">
        <f t="shared" si="7"/>
        <v>#DIV/0!</v>
      </c>
      <c r="AA38" s="9">
        <v>1</v>
      </c>
      <c r="AB38" s="9">
        <v>0</v>
      </c>
      <c r="AC38" s="2">
        <f t="shared" si="8"/>
        <v>0</v>
      </c>
      <c r="AD38" s="9">
        <v>1</v>
      </c>
      <c r="AE38" s="9">
        <v>0</v>
      </c>
      <c r="AF38" s="2">
        <f t="shared" si="9"/>
        <v>0</v>
      </c>
      <c r="AG38" s="9">
        <f t="shared" si="10"/>
        <v>1</v>
      </c>
      <c r="AH38" s="3">
        <f t="shared" si="11"/>
        <v>0</v>
      </c>
      <c r="AI38" s="3">
        <f t="shared" si="12"/>
        <v>0</v>
      </c>
      <c r="AJ38" s="4">
        <f>AVERAGE(AF38)</f>
        <v>0</v>
      </c>
      <c r="AK38" s="3" t="str">
        <f t="shared" si="13"/>
        <v>راكد</v>
      </c>
    </row>
    <row r="39" spans="1:37" x14ac:dyDescent="0.25">
      <c r="E39" s="6"/>
      <c r="H39" s="6"/>
      <c r="K39" s="6"/>
      <c r="N39" s="6"/>
      <c r="Q39" s="6"/>
      <c r="T39" s="6"/>
      <c r="W39" s="6"/>
      <c r="Z39" s="6"/>
      <c r="AC39" s="6"/>
      <c r="AF39" s="6"/>
      <c r="AH39" s="7"/>
      <c r="AI39" s="7"/>
      <c r="AJ39" s="8"/>
      <c r="AK39" s="7"/>
    </row>
    <row r="40" spans="1:37" x14ac:dyDescent="0.25">
      <c r="E40" s="6"/>
      <c r="H40" s="6"/>
      <c r="K40" s="6"/>
      <c r="N40" s="6"/>
      <c r="Q40" s="6"/>
      <c r="T40" s="6"/>
      <c r="W40" s="6"/>
      <c r="Z40" s="6"/>
      <c r="AC40" s="6"/>
      <c r="AF40" s="6"/>
      <c r="AH40" s="7"/>
      <c r="AI40" s="7"/>
      <c r="AJ40" s="8"/>
      <c r="AK40" s="7"/>
    </row>
    <row r="41" spans="1:37" x14ac:dyDescent="0.25">
      <c r="E41" s="6"/>
      <c r="H41" s="6"/>
      <c r="K41" s="6"/>
      <c r="N41" s="6"/>
      <c r="Q41" s="6"/>
      <c r="T41" s="6"/>
      <c r="W41" s="6"/>
      <c r="Z41" s="6"/>
      <c r="AC41" s="6"/>
      <c r="AF41" s="6"/>
      <c r="AH41" s="7"/>
      <c r="AI41" s="7"/>
      <c r="AJ41" s="8"/>
      <c r="AK41" s="7"/>
    </row>
    <row r="42" spans="1:37" x14ac:dyDescent="0.25">
      <c r="E42" s="6"/>
      <c r="H42" s="6"/>
      <c r="K42" s="6"/>
      <c r="N42" s="6"/>
      <c r="Q42" s="6"/>
      <c r="T42" s="6"/>
      <c r="W42" s="6"/>
      <c r="Z42" s="6"/>
      <c r="AC42" s="6"/>
      <c r="AF42" s="6"/>
      <c r="AH42" s="7"/>
      <c r="AI42" s="7"/>
      <c r="AJ42" s="8"/>
      <c r="AK42" s="7"/>
    </row>
    <row r="43" spans="1:37" x14ac:dyDescent="0.25">
      <c r="E43" s="6"/>
      <c r="H43" s="6"/>
      <c r="K43" s="6"/>
      <c r="N43" s="6"/>
      <c r="Q43" s="6"/>
      <c r="T43" s="6"/>
      <c r="W43" s="6"/>
      <c r="Z43" s="6"/>
      <c r="AC43" s="6"/>
      <c r="AF43" s="6"/>
      <c r="AH43" s="7"/>
      <c r="AI43" s="7"/>
      <c r="AJ43" s="8"/>
      <c r="AK43" s="7"/>
    </row>
    <row r="44" spans="1:37" x14ac:dyDescent="0.25">
      <c r="E44" s="6"/>
      <c r="H44" s="6"/>
      <c r="K44" s="6"/>
      <c r="N44" s="6"/>
      <c r="Q44" s="6"/>
      <c r="T44" s="6"/>
      <c r="W44" s="6"/>
      <c r="Z44" s="6"/>
      <c r="AC44" s="6"/>
      <c r="AF44" s="6"/>
      <c r="AH44" s="7"/>
      <c r="AI44" s="7"/>
      <c r="AJ44" s="8"/>
      <c r="AK44" s="7"/>
    </row>
    <row r="45" spans="1:37" x14ac:dyDescent="0.25">
      <c r="E45" s="6"/>
      <c r="H45" s="6"/>
      <c r="K45" s="6"/>
      <c r="N45" s="6"/>
      <c r="Q45" s="6"/>
      <c r="T45" s="6"/>
      <c r="W45" s="6"/>
      <c r="Z45" s="6"/>
      <c r="AC45" s="6"/>
      <c r="AF45" s="6"/>
      <c r="AH45" s="7"/>
      <c r="AI45" s="7"/>
      <c r="AJ45" s="8"/>
      <c r="AK45" s="7"/>
    </row>
    <row r="46" spans="1:37" x14ac:dyDescent="0.25">
      <c r="E46" s="6"/>
      <c r="H46" s="6"/>
      <c r="K46" s="6"/>
      <c r="N46" s="6"/>
      <c r="Q46" s="6"/>
      <c r="T46" s="6"/>
      <c r="W46" s="6"/>
      <c r="Z46" s="6"/>
      <c r="AC46" s="6"/>
      <c r="AF46" s="6"/>
      <c r="AH46" s="7"/>
      <c r="AI46" s="7"/>
      <c r="AJ46" s="8"/>
      <c r="AK46" s="7"/>
    </row>
    <row r="47" spans="1:37" x14ac:dyDescent="0.25">
      <c r="E47" s="6"/>
      <c r="H47" s="6"/>
      <c r="K47" s="6"/>
      <c r="N47" s="6"/>
      <c r="Q47" s="6"/>
      <c r="T47" s="6"/>
      <c r="W47" s="6"/>
      <c r="Z47" s="6"/>
      <c r="AC47" s="6"/>
      <c r="AF47" s="6"/>
      <c r="AH47" s="7"/>
      <c r="AI47" s="7"/>
      <c r="AJ47" s="8"/>
      <c r="AK47" s="7"/>
    </row>
    <row r="48" spans="1:37" x14ac:dyDescent="0.25">
      <c r="E48" s="6"/>
      <c r="H48" s="6"/>
      <c r="K48" s="6"/>
      <c r="N48" s="6"/>
      <c r="Q48" s="6"/>
      <c r="T48" s="6"/>
      <c r="W48" s="6"/>
      <c r="Z48" s="6"/>
      <c r="AC48" s="6"/>
      <c r="AF48" s="6"/>
      <c r="AH48" s="7"/>
      <c r="AI48" s="7"/>
      <c r="AJ48" s="8"/>
      <c r="AK48" s="7"/>
    </row>
    <row r="49" spans="5:37" x14ac:dyDescent="0.25">
      <c r="E49" s="6"/>
      <c r="H49" s="6"/>
      <c r="K49" s="6"/>
      <c r="N49" s="6"/>
      <c r="Q49" s="6"/>
      <c r="T49" s="6"/>
      <c r="W49" s="6"/>
      <c r="Z49" s="6"/>
      <c r="AC49" s="6"/>
      <c r="AF49" s="6"/>
      <c r="AH49" s="7"/>
      <c r="AI49" s="7"/>
      <c r="AJ49" s="8"/>
      <c r="AK49" s="7"/>
    </row>
    <row r="50" spans="5:37" x14ac:dyDescent="0.25">
      <c r="E50" s="6"/>
      <c r="H50" s="6"/>
      <c r="K50" s="6"/>
      <c r="N50" s="6"/>
      <c r="Q50" s="6"/>
      <c r="T50" s="6"/>
      <c r="W50" s="6"/>
      <c r="Z50" s="6"/>
      <c r="AC50" s="6"/>
      <c r="AF50" s="6"/>
      <c r="AH50" s="7"/>
      <c r="AI50" s="7"/>
      <c r="AJ50" s="8"/>
      <c r="AK50" s="7"/>
    </row>
    <row r="51" spans="5:37" x14ac:dyDescent="0.25">
      <c r="E51" s="6"/>
      <c r="H51" s="6"/>
      <c r="K51" s="6"/>
      <c r="N51" s="6"/>
      <c r="Q51" s="6"/>
      <c r="T51" s="6"/>
      <c r="W51" s="6"/>
      <c r="Z51" s="6"/>
      <c r="AC51" s="6"/>
      <c r="AF51" s="6"/>
      <c r="AH51" s="7"/>
      <c r="AI51" s="7"/>
      <c r="AJ51" s="8"/>
      <c r="AK51" s="7"/>
    </row>
    <row r="52" spans="5:37" x14ac:dyDescent="0.25">
      <c r="E52" s="6"/>
      <c r="H52" s="6"/>
      <c r="K52" s="6"/>
      <c r="N52" s="6"/>
      <c r="Q52" s="6"/>
      <c r="T52" s="6"/>
      <c r="W52" s="6"/>
      <c r="Z52" s="6"/>
      <c r="AC52" s="6"/>
      <c r="AF52" s="6"/>
      <c r="AH52" s="7"/>
      <c r="AI52" s="7"/>
      <c r="AJ52" s="8"/>
      <c r="AK52" s="7"/>
    </row>
    <row r="53" spans="5:37" x14ac:dyDescent="0.25">
      <c r="E53" s="6"/>
      <c r="H53" s="6"/>
      <c r="K53" s="6"/>
      <c r="N53" s="6"/>
      <c r="Q53" s="6"/>
      <c r="T53" s="6"/>
      <c r="W53" s="6"/>
      <c r="Z53" s="6"/>
      <c r="AC53" s="6"/>
      <c r="AF53" s="6"/>
      <c r="AH53" s="7"/>
      <c r="AI53" s="7"/>
      <c r="AJ53" s="8"/>
      <c r="AK53" s="7"/>
    </row>
    <row r="54" spans="5:37" x14ac:dyDescent="0.25">
      <c r="E54" s="6"/>
      <c r="H54" s="6"/>
      <c r="K54" s="6"/>
      <c r="N54" s="6"/>
      <c r="Q54" s="6"/>
      <c r="T54" s="6"/>
      <c r="W54" s="6"/>
      <c r="Z54" s="6"/>
      <c r="AC54" s="6"/>
      <c r="AF54" s="6"/>
      <c r="AH54" s="7"/>
      <c r="AI54" s="7"/>
      <c r="AJ54" s="8"/>
      <c r="AK54" s="7"/>
    </row>
    <row r="55" spans="5:37" x14ac:dyDescent="0.25">
      <c r="E55" s="6"/>
      <c r="H55" s="6"/>
      <c r="K55" s="6"/>
      <c r="N55" s="6"/>
      <c r="Q55" s="6"/>
      <c r="T55" s="6"/>
      <c r="W55" s="6"/>
      <c r="Z55" s="6"/>
      <c r="AC55" s="6"/>
      <c r="AF55" s="6"/>
      <c r="AH55" s="7"/>
      <c r="AI55" s="7"/>
      <c r="AJ55" s="8"/>
      <c r="AK55" s="7"/>
    </row>
    <row r="56" spans="5:37" x14ac:dyDescent="0.25">
      <c r="E56" s="6"/>
      <c r="H56" s="6"/>
      <c r="K56" s="6"/>
      <c r="N56" s="6"/>
      <c r="Q56" s="6"/>
      <c r="T56" s="6"/>
      <c r="W56" s="6"/>
      <c r="Z56" s="6"/>
      <c r="AC56" s="6"/>
      <c r="AF56" s="6"/>
      <c r="AH56" s="7"/>
      <c r="AI56" s="7"/>
      <c r="AJ56" s="8"/>
      <c r="AK56" s="7"/>
    </row>
    <row r="57" spans="5:37" x14ac:dyDescent="0.25">
      <c r="E57" s="6"/>
      <c r="H57" s="6"/>
      <c r="K57" s="6"/>
      <c r="N57" s="6"/>
      <c r="Q57" s="6"/>
      <c r="T57" s="6"/>
      <c r="W57" s="6"/>
      <c r="Z57" s="6"/>
      <c r="AC57" s="6"/>
      <c r="AF57" s="6"/>
      <c r="AH57" s="7"/>
      <c r="AI57" s="7"/>
      <c r="AJ57" s="8"/>
      <c r="AK57" s="7"/>
    </row>
    <row r="58" spans="5:37" x14ac:dyDescent="0.25">
      <c r="E58" s="6"/>
      <c r="H58" s="6"/>
      <c r="K58" s="6"/>
      <c r="N58" s="6"/>
      <c r="Q58" s="6"/>
      <c r="T58" s="6"/>
      <c r="W58" s="6"/>
      <c r="Z58" s="6"/>
      <c r="AC58" s="6"/>
      <c r="AF58" s="6"/>
      <c r="AH58" s="7"/>
      <c r="AI58" s="7"/>
      <c r="AJ58" s="8"/>
      <c r="AK58" s="7"/>
    </row>
    <row r="59" spans="5:37" x14ac:dyDescent="0.25">
      <c r="E59" s="6"/>
      <c r="H59" s="6"/>
      <c r="K59" s="6"/>
      <c r="N59" s="6"/>
      <c r="Q59" s="6"/>
      <c r="T59" s="6"/>
      <c r="W59" s="6"/>
      <c r="Z59" s="6"/>
      <c r="AC59" s="6"/>
      <c r="AF59" s="6"/>
      <c r="AH59" s="7"/>
      <c r="AI59" s="7"/>
      <c r="AJ59" s="8"/>
      <c r="AK59" s="7"/>
    </row>
    <row r="60" spans="5:37" x14ac:dyDescent="0.25">
      <c r="E60" s="6"/>
      <c r="H60" s="6"/>
      <c r="K60" s="6"/>
      <c r="N60" s="6"/>
      <c r="Q60" s="6"/>
      <c r="T60" s="6"/>
      <c r="W60" s="6"/>
      <c r="Z60" s="6"/>
      <c r="AC60" s="6"/>
      <c r="AF60" s="6"/>
      <c r="AH60" s="7"/>
      <c r="AI60" s="7"/>
      <c r="AJ60" s="8"/>
      <c r="AK60" s="7"/>
    </row>
    <row r="61" spans="5:37" x14ac:dyDescent="0.25">
      <c r="E61" s="6"/>
      <c r="H61" s="6"/>
      <c r="K61" s="6"/>
      <c r="N61" s="6"/>
      <c r="Q61" s="6"/>
      <c r="T61" s="6"/>
      <c r="W61" s="6"/>
      <c r="Z61" s="6"/>
      <c r="AC61" s="6"/>
      <c r="AF61" s="6"/>
      <c r="AH61" s="7"/>
      <c r="AI61" s="7"/>
      <c r="AJ61" s="8"/>
      <c r="AK61" s="7"/>
    </row>
    <row r="62" spans="5:37" x14ac:dyDescent="0.25">
      <c r="E62" s="6"/>
      <c r="H62" s="6"/>
      <c r="K62" s="6"/>
      <c r="N62" s="6"/>
      <c r="Q62" s="6"/>
      <c r="T62" s="6"/>
      <c r="W62" s="6"/>
      <c r="Z62" s="6"/>
      <c r="AC62" s="6"/>
      <c r="AF62" s="6"/>
      <c r="AH62" s="7"/>
      <c r="AI62" s="7"/>
      <c r="AJ62" s="8"/>
      <c r="AK62" s="7"/>
    </row>
    <row r="63" spans="5:37" x14ac:dyDescent="0.25">
      <c r="E63" s="6"/>
      <c r="H63" s="6"/>
      <c r="K63" s="6"/>
      <c r="N63" s="6"/>
      <c r="Q63" s="6"/>
      <c r="T63" s="6"/>
      <c r="W63" s="6"/>
      <c r="Z63" s="6"/>
      <c r="AC63" s="6"/>
      <c r="AF63" s="6"/>
      <c r="AH63" s="7"/>
      <c r="AI63" s="7"/>
      <c r="AJ63" s="8"/>
      <c r="AK63" s="7"/>
    </row>
    <row r="64" spans="5:37" x14ac:dyDescent="0.25">
      <c r="E64" s="6"/>
      <c r="H64" s="6"/>
      <c r="K64" s="6"/>
      <c r="N64" s="6"/>
      <c r="Q64" s="6"/>
      <c r="T64" s="6"/>
      <c r="W64" s="6"/>
      <c r="Z64" s="6"/>
      <c r="AC64" s="6"/>
      <c r="AF64" s="6"/>
      <c r="AH64" s="7"/>
      <c r="AI64" s="7"/>
      <c r="AJ64" s="8"/>
      <c r="AK64" s="7"/>
    </row>
    <row r="65" spans="5:37" x14ac:dyDescent="0.25">
      <c r="E65" s="6"/>
      <c r="H65" s="6"/>
      <c r="K65" s="6"/>
      <c r="N65" s="6"/>
      <c r="Q65" s="6"/>
      <c r="T65" s="6"/>
      <c r="W65" s="6"/>
      <c r="Z65" s="6"/>
      <c r="AC65" s="6"/>
      <c r="AF65" s="6"/>
      <c r="AH65" s="7"/>
      <c r="AI65" s="7"/>
      <c r="AJ65" s="8"/>
      <c r="AK65" s="7"/>
    </row>
    <row r="66" spans="5:37" x14ac:dyDescent="0.25">
      <c r="E66" s="6"/>
      <c r="H66" s="6"/>
      <c r="K66" s="6"/>
      <c r="N66" s="6"/>
      <c r="Q66" s="6"/>
      <c r="T66" s="6"/>
      <c r="W66" s="6"/>
      <c r="Z66" s="6"/>
      <c r="AC66" s="6"/>
      <c r="AF66" s="6"/>
      <c r="AH66" s="7"/>
      <c r="AI66" s="7"/>
      <c r="AJ66" s="8"/>
      <c r="AK66" s="7"/>
    </row>
    <row r="67" spans="5:37" x14ac:dyDescent="0.25">
      <c r="E67" s="6"/>
      <c r="H67" s="6"/>
      <c r="K67" s="6"/>
      <c r="N67" s="6"/>
      <c r="Q67" s="6"/>
      <c r="T67" s="6"/>
      <c r="W67" s="6"/>
      <c r="Z67" s="6"/>
      <c r="AC67" s="6"/>
      <c r="AF67" s="6"/>
      <c r="AH67" s="7"/>
      <c r="AI67" s="7"/>
      <c r="AJ67" s="8"/>
      <c r="AK67" s="7"/>
    </row>
    <row r="68" spans="5:37" x14ac:dyDescent="0.25">
      <c r="E68" s="6"/>
      <c r="H68" s="6"/>
      <c r="K68" s="6"/>
      <c r="N68" s="6"/>
      <c r="Q68" s="6"/>
      <c r="T68" s="6"/>
      <c r="W68" s="6"/>
      <c r="Z68" s="6"/>
      <c r="AC68" s="6"/>
      <c r="AF68" s="6"/>
      <c r="AH68" s="7"/>
      <c r="AI68" s="7"/>
      <c r="AJ68" s="8"/>
      <c r="AK68" s="7"/>
    </row>
    <row r="69" spans="5:37" x14ac:dyDescent="0.25">
      <c r="E69" s="6"/>
      <c r="H69" s="6"/>
      <c r="K69" s="6"/>
      <c r="N69" s="6"/>
      <c r="Q69" s="6"/>
      <c r="T69" s="6"/>
      <c r="W69" s="6"/>
      <c r="Z69" s="6"/>
      <c r="AC69" s="6"/>
      <c r="AF69" s="6"/>
      <c r="AH69" s="7"/>
      <c r="AI69" s="7"/>
      <c r="AJ69" s="8"/>
      <c r="AK69" s="7"/>
    </row>
    <row r="70" spans="5:37" x14ac:dyDescent="0.25">
      <c r="E70" s="6"/>
      <c r="H70" s="6"/>
      <c r="K70" s="6"/>
      <c r="N70" s="6"/>
      <c r="Q70" s="6"/>
      <c r="T70" s="6"/>
      <c r="W70" s="6"/>
      <c r="Z70" s="6"/>
      <c r="AC70" s="6"/>
      <c r="AF70" s="6"/>
      <c r="AH70" s="7"/>
      <c r="AI70" s="7"/>
      <c r="AJ70" s="8"/>
      <c r="AK70" s="7"/>
    </row>
    <row r="71" spans="5:37" x14ac:dyDescent="0.25">
      <c r="E71" s="6"/>
      <c r="H71" s="6"/>
      <c r="K71" s="6"/>
      <c r="N71" s="6"/>
      <c r="Q71" s="6"/>
      <c r="T71" s="6"/>
      <c r="W71" s="6"/>
      <c r="Z71" s="6"/>
      <c r="AC71" s="6"/>
      <c r="AF71" s="6"/>
      <c r="AH71" s="7"/>
      <c r="AI71" s="7"/>
      <c r="AJ71" s="8"/>
      <c r="AK71" s="7"/>
    </row>
    <row r="72" spans="5:37" x14ac:dyDescent="0.25">
      <c r="E72" s="6"/>
      <c r="H72" s="6"/>
      <c r="K72" s="6"/>
      <c r="N72" s="6"/>
      <c r="Q72" s="6"/>
      <c r="T72" s="6"/>
      <c r="W72" s="6"/>
      <c r="Z72" s="6"/>
      <c r="AC72" s="6"/>
      <c r="AF72" s="6"/>
      <c r="AH72" s="7"/>
      <c r="AI72" s="7"/>
      <c r="AJ72" s="8"/>
      <c r="AK72" s="7"/>
    </row>
    <row r="73" spans="5:37" x14ac:dyDescent="0.25">
      <c r="E73" s="6"/>
      <c r="H73" s="6"/>
      <c r="K73" s="6"/>
      <c r="N73" s="6"/>
      <c r="Q73" s="6"/>
      <c r="T73" s="6"/>
      <c r="W73" s="6"/>
      <c r="Z73" s="6"/>
      <c r="AC73" s="6"/>
      <c r="AF73" s="6"/>
      <c r="AH73" s="7"/>
      <c r="AI73" s="7"/>
      <c r="AJ73" s="8"/>
      <c r="AK73" s="7"/>
    </row>
    <row r="74" spans="5:37" x14ac:dyDescent="0.25">
      <c r="E74" s="6"/>
      <c r="H74" s="6"/>
      <c r="K74" s="6"/>
      <c r="N74" s="6"/>
      <c r="Q74" s="6"/>
      <c r="T74" s="6"/>
      <c r="W74" s="6"/>
      <c r="Z74" s="6"/>
      <c r="AC74" s="6"/>
      <c r="AF74" s="6"/>
      <c r="AH74" s="7"/>
      <c r="AI74" s="7"/>
      <c r="AJ74" s="8"/>
      <c r="AK74" s="7"/>
    </row>
    <row r="75" spans="5:37" x14ac:dyDescent="0.25">
      <c r="E75" s="6"/>
      <c r="H75" s="6"/>
      <c r="K75" s="6"/>
      <c r="N75" s="6"/>
      <c r="Q75" s="6"/>
      <c r="T75" s="6"/>
      <c r="W75" s="6"/>
      <c r="Z75" s="6"/>
      <c r="AC75" s="6"/>
      <c r="AF75" s="6"/>
      <c r="AH75" s="7"/>
      <c r="AI75" s="7"/>
      <c r="AJ75" s="8"/>
      <c r="AK75" s="7"/>
    </row>
    <row r="76" spans="5:37" x14ac:dyDescent="0.25">
      <c r="E76" s="6"/>
      <c r="H76" s="6"/>
      <c r="K76" s="6"/>
      <c r="N76" s="6"/>
      <c r="Q76" s="6"/>
      <c r="T76" s="6"/>
      <c r="W76" s="6"/>
      <c r="Z76" s="6"/>
      <c r="AC76" s="6"/>
      <c r="AF76" s="6"/>
      <c r="AH76" s="7"/>
      <c r="AI76" s="7"/>
      <c r="AJ76" s="8"/>
      <c r="AK76" s="7"/>
    </row>
    <row r="77" spans="5:37" x14ac:dyDescent="0.25">
      <c r="E77" s="6"/>
      <c r="H77" s="6"/>
      <c r="K77" s="6"/>
      <c r="N77" s="6"/>
      <c r="Q77" s="6"/>
      <c r="T77" s="6"/>
      <c r="W77" s="6"/>
      <c r="Z77" s="6"/>
      <c r="AC77" s="6"/>
      <c r="AF77" s="6"/>
      <c r="AH77" s="7"/>
      <c r="AI77" s="7"/>
      <c r="AJ77" s="8"/>
      <c r="AK77" s="7"/>
    </row>
    <row r="78" spans="5:37" x14ac:dyDescent="0.25">
      <c r="E78" s="6"/>
      <c r="H78" s="6"/>
      <c r="K78" s="6"/>
      <c r="N78" s="6"/>
      <c r="Q78" s="6"/>
      <c r="T78" s="6"/>
      <c r="W78" s="6"/>
      <c r="Z78" s="6"/>
      <c r="AC78" s="6"/>
      <c r="AF78" s="6"/>
      <c r="AH78" s="7"/>
      <c r="AI78" s="7"/>
      <c r="AJ78" s="8"/>
      <c r="AK78" s="7"/>
    </row>
    <row r="79" spans="5:37" x14ac:dyDescent="0.25">
      <c r="E79" s="6"/>
      <c r="H79" s="6"/>
      <c r="K79" s="6"/>
      <c r="N79" s="6"/>
      <c r="Q79" s="6"/>
      <c r="T79" s="6"/>
      <c r="W79" s="6"/>
      <c r="Z79" s="6"/>
      <c r="AC79" s="6"/>
      <c r="AF79" s="6"/>
      <c r="AH79" s="7"/>
      <c r="AI79" s="7"/>
      <c r="AJ79" s="8"/>
      <c r="AK79" s="7"/>
    </row>
    <row r="80" spans="5:37" x14ac:dyDescent="0.25">
      <c r="E80" s="6"/>
      <c r="H80" s="6"/>
      <c r="K80" s="6"/>
      <c r="N80" s="6"/>
      <c r="Q80" s="6"/>
      <c r="T80" s="6"/>
      <c r="W80" s="6"/>
      <c r="Z80" s="6"/>
      <c r="AC80" s="6"/>
      <c r="AF80" s="6"/>
      <c r="AH80" s="7"/>
      <c r="AI80" s="7"/>
      <c r="AJ80" s="8"/>
      <c r="AK80" s="7"/>
    </row>
    <row r="81" spans="5:37" x14ac:dyDescent="0.25">
      <c r="E81" s="6"/>
      <c r="H81" s="6"/>
      <c r="K81" s="6"/>
      <c r="N81" s="6"/>
      <c r="Q81" s="6"/>
      <c r="T81" s="6"/>
      <c r="W81" s="6"/>
      <c r="Z81" s="6"/>
      <c r="AC81" s="6"/>
      <c r="AF81" s="6"/>
      <c r="AH81" s="7"/>
      <c r="AI81" s="7"/>
      <c r="AJ81" s="8"/>
      <c r="AK81" s="7"/>
    </row>
    <row r="82" spans="5:37" x14ac:dyDescent="0.25">
      <c r="E82" s="6"/>
      <c r="H82" s="6"/>
      <c r="K82" s="6"/>
      <c r="N82" s="6"/>
      <c r="Q82" s="6"/>
      <c r="T82" s="6"/>
      <c r="W82" s="6"/>
      <c r="Z82" s="6"/>
      <c r="AC82" s="6"/>
      <c r="AF82" s="6"/>
      <c r="AH82" s="7"/>
      <c r="AI82" s="7"/>
      <c r="AJ82" s="8"/>
      <c r="AK82" s="7"/>
    </row>
    <row r="83" spans="5:37" x14ac:dyDescent="0.25">
      <c r="E83" s="6"/>
      <c r="H83" s="6"/>
      <c r="K83" s="6"/>
      <c r="N83" s="6"/>
      <c r="Q83" s="6"/>
      <c r="T83" s="6"/>
      <c r="W83" s="6"/>
      <c r="Z83" s="6"/>
      <c r="AC83" s="6"/>
      <c r="AF83" s="6"/>
      <c r="AH83" s="7"/>
      <c r="AI83" s="7"/>
      <c r="AJ83" s="8"/>
      <c r="AK83" s="7"/>
    </row>
    <row r="84" spans="5:37" x14ac:dyDescent="0.25">
      <c r="E84" s="6"/>
      <c r="H84" s="6"/>
      <c r="K84" s="6"/>
      <c r="N84" s="6"/>
      <c r="Q84" s="6"/>
      <c r="T84" s="6"/>
      <c r="W84" s="6"/>
      <c r="Z84" s="6"/>
      <c r="AC84" s="6"/>
      <c r="AF84" s="6"/>
      <c r="AH84" s="7"/>
      <c r="AI84" s="7"/>
      <c r="AJ84" s="8"/>
      <c r="AK84" s="7"/>
    </row>
    <row r="85" spans="5:37" x14ac:dyDescent="0.25">
      <c r="E85" s="6"/>
      <c r="H85" s="6"/>
      <c r="K85" s="6"/>
      <c r="N85" s="6"/>
      <c r="Q85" s="6"/>
      <c r="T85" s="6"/>
      <c r="W85" s="6"/>
      <c r="Z85" s="6"/>
      <c r="AC85" s="6"/>
      <c r="AF85" s="6"/>
      <c r="AH85" s="7"/>
      <c r="AI85" s="7"/>
      <c r="AJ85" s="8"/>
      <c r="AK85" s="7"/>
    </row>
    <row r="86" spans="5:37" x14ac:dyDescent="0.25">
      <c r="E86" s="6"/>
      <c r="H86" s="6"/>
      <c r="K86" s="6"/>
      <c r="N86" s="6"/>
      <c r="Q86" s="6"/>
      <c r="T86" s="6"/>
      <c r="W86" s="6"/>
      <c r="Z86" s="6"/>
      <c r="AC86" s="6"/>
      <c r="AF86" s="6"/>
      <c r="AH86" s="7"/>
      <c r="AI86" s="7"/>
      <c r="AJ86" s="8"/>
      <c r="AK86" s="7"/>
    </row>
    <row r="87" spans="5:37" x14ac:dyDescent="0.25">
      <c r="E87" s="6"/>
      <c r="H87" s="6"/>
      <c r="K87" s="6"/>
      <c r="N87" s="6"/>
      <c r="Q87" s="6"/>
      <c r="T87" s="6"/>
      <c r="W87" s="6"/>
      <c r="Z87" s="6"/>
      <c r="AC87" s="6"/>
      <c r="AF87" s="6"/>
      <c r="AH87" s="7"/>
      <c r="AI87" s="7"/>
      <c r="AJ87" s="8"/>
      <c r="AK87" s="7"/>
    </row>
    <row r="88" spans="5:37" x14ac:dyDescent="0.25">
      <c r="E88" s="6"/>
      <c r="H88" s="6"/>
      <c r="K88" s="6"/>
      <c r="N88" s="6"/>
      <c r="Q88" s="6"/>
      <c r="T88" s="6"/>
      <c r="W88" s="6"/>
      <c r="Z88" s="6"/>
      <c r="AC88" s="6"/>
      <c r="AF88" s="6"/>
      <c r="AH88" s="7"/>
      <c r="AI88" s="7"/>
      <c r="AJ88" s="8"/>
      <c r="AK88" s="7"/>
    </row>
    <row r="89" spans="5:37" x14ac:dyDescent="0.25">
      <c r="E89" s="6"/>
      <c r="H89" s="6"/>
      <c r="K89" s="6"/>
      <c r="N89" s="6"/>
      <c r="Q89" s="6"/>
      <c r="T89" s="6"/>
      <c r="W89" s="6"/>
      <c r="Z89" s="6"/>
      <c r="AC89" s="6"/>
      <c r="AF89" s="6"/>
      <c r="AH89" s="7"/>
      <c r="AI89" s="7"/>
      <c r="AJ89" s="8"/>
      <c r="AK89" s="7"/>
    </row>
    <row r="90" spans="5:37" x14ac:dyDescent="0.25">
      <c r="E90" s="6"/>
      <c r="H90" s="6"/>
      <c r="K90" s="6"/>
      <c r="N90" s="6"/>
      <c r="Q90" s="6"/>
      <c r="T90" s="6"/>
      <c r="W90" s="6"/>
      <c r="Z90" s="6"/>
      <c r="AC90" s="6"/>
      <c r="AF90" s="6"/>
      <c r="AH90" s="7"/>
      <c r="AI90" s="7"/>
      <c r="AJ90" s="8"/>
      <c r="AK90" s="7"/>
    </row>
    <row r="91" spans="5:37" x14ac:dyDescent="0.25">
      <c r="E91" s="6"/>
      <c r="H91" s="6"/>
      <c r="K91" s="6"/>
      <c r="N91" s="6"/>
      <c r="Q91" s="6"/>
      <c r="T91" s="6"/>
      <c r="W91" s="6"/>
      <c r="Z91" s="6"/>
      <c r="AC91" s="6"/>
      <c r="AF91" s="6"/>
      <c r="AH91" s="7"/>
      <c r="AI91" s="7"/>
      <c r="AJ91" s="8"/>
      <c r="AK91" s="7"/>
    </row>
  </sheetData>
  <mergeCells count="17">
    <mergeCell ref="A36:A37"/>
    <mergeCell ref="U1:W1"/>
    <mergeCell ref="X1:Z1"/>
    <mergeCell ref="AA1:AC1"/>
    <mergeCell ref="L1:N1"/>
    <mergeCell ref="O1:Q1"/>
    <mergeCell ref="R1:T1"/>
    <mergeCell ref="A3:A8"/>
    <mergeCell ref="A9:A14"/>
    <mergeCell ref="A1:A2"/>
    <mergeCell ref="B1:B2"/>
    <mergeCell ref="C1:E1"/>
    <mergeCell ref="F1:H1"/>
    <mergeCell ref="I1:K1"/>
    <mergeCell ref="AD1:AF1"/>
    <mergeCell ref="AG1:AK1"/>
    <mergeCell ref="A15:A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11"/>
  <sheetViews>
    <sheetView rightToLeft="1" workbookViewId="0">
      <selection activeCell="C2" sqref="C1:AF1048576"/>
    </sheetView>
  </sheetViews>
  <sheetFormatPr defaultRowHeight="15" x14ac:dyDescent="0.25"/>
  <cols>
    <col min="1" max="1" width="11.5703125" bestFit="1" customWidth="1"/>
    <col min="2" max="2" width="33.42578125" customWidth="1"/>
    <col min="3" max="32" width="9.140625" hidden="1" customWidth="1"/>
    <col min="33" max="36" width="9.140625" customWidth="1"/>
  </cols>
  <sheetData>
    <row r="1" spans="1:37" x14ac:dyDescent="0.25">
      <c r="A1" s="22" t="s">
        <v>0</v>
      </c>
      <c r="B1" s="22" t="s">
        <v>1</v>
      </c>
      <c r="C1" s="15" t="s">
        <v>95</v>
      </c>
      <c r="D1" s="16"/>
      <c r="E1" s="17"/>
      <c r="F1" s="15" t="s">
        <v>96</v>
      </c>
      <c r="G1" s="16"/>
      <c r="H1" s="17"/>
      <c r="I1" s="15" t="s">
        <v>97</v>
      </c>
      <c r="J1" s="16"/>
      <c r="K1" s="17"/>
      <c r="L1" s="15" t="s">
        <v>98</v>
      </c>
      <c r="M1" s="16"/>
      <c r="N1" s="17"/>
      <c r="O1" s="15" t="s">
        <v>99</v>
      </c>
      <c r="P1" s="16"/>
      <c r="Q1" s="17"/>
      <c r="R1" s="15" t="s">
        <v>100</v>
      </c>
      <c r="S1" s="16"/>
      <c r="T1" s="17"/>
      <c r="U1" s="15" t="s">
        <v>101</v>
      </c>
      <c r="V1" s="16"/>
      <c r="W1" s="17"/>
      <c r="X1" s="15" t="s">
        <v>102</v>
      </c>
      <c r="Y1" s="16"/>
      <c r="Z1" s="17"/>
      <c r="AA1" s="15" t="s">
        <v>103</v>
      </c>
      <c r="AB1" s="16"/>
      <c r="AC1" s="17"/>
      <c r="AD1" s="15" t="s">
        <v>104</v>
      </c>
      <c r="AE1" s="16"/>
      <c r="AF1" s="17"/>
      <c r="AG1" s="21" t="s">
        <v>160</v>
      </c>
      <c r="AH1" s="21"/>
      <c r="AI1" s="21"/>
      <c r="AJ1" s="21"/>
      <c r="AK1" s="21"/>
    </row>
    <row r="2" spans="1:37" ht="75" x14ac:dyDescent="0.25">
      <c r="A2" s="23"/>
      <c r="B2" s="23"/>
      <c r="C2" s="5" t="s">
        <v>105</v>
      </c>
      <c r="D2" s="5" t="s">
        <v>106</v>
      </c>
      <c r="E2" s="5" t="s">
        <v>23</v>
      </c>
      <c r="F2" s="5" t="s">
        <v>105</v>
      </c>
      <c r="G2" s="5" t="s">
        <v>106</v>
      </c>
      <c r="H2" s="5" t="s">
        <v>23</v>
      </c>
      <c r="I2" s="5" t="s">
        <v>105</v>
      </c>
      <c r="J2" s="5" t="s">
        <v>106</v>
      </c>
      <c r="K2" s="5" t="s">
        <v>23</v>
      </c>
      <c r="L2" s="5" t="s">
        <v>105</v>
      </c>
      <c r="M2" s="5" t="s">
        <v>106</v>
      </c>
      <c r="N2" s="5" t="s">
        <v>23</v>
      </c>
      <c r="O2" s="5" t="s">
        <v>105</v>
      </c>
      <c r="P2" s="5" t="s">
        <v>106</v>
      </c>
      <c r="Q2" s="5" t="s">
        <v>23</v>
      </c>
      <c r="R2" s="5" t="s">
        <v>105</v>
      </c>
      <c r="S2" s="5" t="s">
        <v>106</v>
      </c>
      <c r="T2" s="5" t="s">
        <v>23</v>
      </c>
      <c r="U2" s="5" t="s">
        <v>105</v>
      </c>
      <c r="V2" s="5" t="s">
        <v>106</v>
      </c>
      <c r="W2" s="5" t="s">
        <v>23</v>
      </c>
      <c r="X2" s="5" t="s">
        <v>105</v>
      </c>
      <c r="Y2" s="5" t="s">
        <v>106</v>
      </c>
      <c r="Z2" s="5" t="s">
        <v>23</v>
      </c>
      <c r="AA2" s="5" t="s">
        <v>105</v>
      </c>
      <c r="AB2" s="5" t="s">
        <v>106</v>
      </c>
      <c r="AC2" s="5" t="s">
        <v>23</v>
      </c>
      <c r="AD2" s="5" t="s">
        <v>105</v>
      </c>
      <c r="AE2" s="5" t="s">
        <v>106</v>
      </c>
      <c r="AF2" s="5" t="s">
        <v>23</v>
      </c>
      <c r="AG2" s="1" t="s">
        <v>20</v>
      </c>
      <c r="AH2" s="1" t="s">
        <v>24</v>
      </c>
      <c r="AI2" s="1" t="s">
        <v>25</v>
      </c>
      <c r="AJ2" s="5" t="s">
        <v>26</v>
      </c>
      <c r="AK2" s="1" t="s">
        <v>21</v>
      </c>
    </row>
    <row r="3" spans="1:37" x14ac:dyDescent="0.25">
      <c r="A3" s="20" t="s">
        <v>2</v>
      </c>
      <c r="B3" s="9" t="s">
        <v>127</v>
      </c>
      <c r="C3" s="9">
        <v>43</v>
      </c>
      <c r="D3" s="9">
        <v>2</v>
      </c>
      <c r="E3" s="2">
        <f>D3/C3</f>
        <v>4.6511627906976744E-2</v>
      </c>
      <c r="F3" s="9">
        <v>43</v>
      </c>
      <c r="G3" s="9">
        <v>0</v>
      </c>
      <c r="H3" s="2">
        <f>G3/F3</f>
        <v>0</v>
      </c>
      <c r="I3" s="9">
        <v>40</v>
      </c>
      <c r="J3" s="9">
        <v>0</v>
      </c>
      <c r="K3" s="2">
        <f>J3/I3</f>
        <v>0</v>
      </c>
      <c r="L3" s="9">
        <v>35</v>
      </c>
      <c r="M3" s="9">
        <v>0</v>
      </c>
      <c r="N3" s="2">
        <f>M3/L3</f>
        <v>0</v>
      </c>
      <c r="O3" s="9">
        <v>34</v>
      </c>
      <c r="P3" s="9">
        <v>0</v>
      </c>
      <c r="Q3" s="2">
        <f>P3/O3</f>
        <v>0</v>
      </c>
      <c r="R3" s="9">
        <v>34</v>
      </c>
      <c r="S3" s="9">
        <v>0</v>
      </c>
      <c r="T3" s="2">
        <f>S3/R3</f>
        <v>0</v>
      </c>
      <c r="U3" s="9">
        <v>35</v>
      </c>
      <c r="V3" s="9">
        <v>0</v>
      </c>
      <c r="W3" s="2">
        <f>V3/U3</f>
        <v>0</v>
      </c>
      <c r="X3" s="9">
        <v>36</v>
      </c>
      <c r="Y3" s="9">
        <v>0</v>
      </c>
      <c r="Z3" s="2">
        <f>Y3/X3</f>
        <v>0</v>
      </c>
      <c r="AA3" s="9">
        <v>13</v>
      </c>
      <c r="AB3" s="9">
        <v>0</v>
      </c>
      <c r="AC3" s="2">
        <f>AB3/AA3</f>
        <v>0</v>
      </c>
      <c r="AD3" s="9">
        <v>13</v>
      </c>
      <c r="AE3" s="9">
        <v>0</v>
      </c>
      <c r="AF3" s="2">
        <f>AE3/AD3</f>
        <v>0</v>
      </c>
      <c r="AG3" s="9">
        <f>AD3</f>
        <v>13</v>
      </c>
      <c r="AH3" s="3">
        <f>SUM(D3,G3,J3,M3,P3,S3,V3,Y3,AB3,AE3)</f>
        <v>2</v>
      </c>
      <c r="AI3" s="3">
        <f xml:space="preserve"> ROUND(AH3/10,0)</f>
        <v>0</v>
      </c>
      <c r="AJ3" s="4">
        <f>AVERAGE(AF3,AC3,Z3,W3,T3,Q3,N3,K3,H3,E3)</f>
        <v>4.6511627906976744E-3</v>
      </c>
      <c r="AK3" s="3" t="str">
        <f>IF(AJ3&lt;1%,"راكد",IF(AJ3&lt;15%,"مشبع","مطلوب"))</f>
        <v>راكد</v>
      </c>
    </row>
    <row r="4" spans="1:37" x14ac:dyDescent="0.25">
      <c r="A4" s="20"/>
      <c r="B4" s="9" t="s">
        <v>137</v>
      </c>
      <c r="C4" s="9">
        <v>6</v>
      </c>
      <c r="D4" s="9">
        <v>0</v>
      </c>
      <c r="E4" s="2">
        <f t="shared" ref="E4:E49" si="0">D4/C4</f>
        <v>0</v>
      </c>
      <c r="F4" s="9">
        <v>6</v>
      </c>
      <c r="G4" s="9">
        <v>0</v>
      </c>
      <c r="H4" s="2">
        <f t="shared" ref="H4:H49" si="1">G4/F4</f>
        <v>0</v>
      </c>
      <c r="I4" s="9">
        <v>7</v>
      </c>
      <c r="J4" s="9">
        <v>0</v>
      </c>
      <c r="K4" s="2">
        <f t="shared" ref="K4:K49" si="2">J4/I4</f>
        <v>0</v>
      </c>
      <c r="L4" s="9">
        <v>7</v>
      </c>
      <c r="M4" s="9">
        <v>0</v>
      </c>
      <c r="N4" s="2">
        <f t="shared" ref="N4:N49" si="3">M4/L4</f>
        <v>0</v>
      </c>
      <c r="O4" s="9">
        <v>6</v>
      </c>
      <c r="P4" s="9">
        <v>0</v>
      </c>
      <c r="Q4" s="2">
        <f t="shared" ref="Q4:Q49" si="4">P4/O4</f>
        <v>0</v>
      </c>
      <c r="R4" s="9">
        <v>5</v>
      </c>
      <c r="S4" s="9">
        <v>0</v>
      </c>
      <c r="T4" s="2">
        <f t="shared" ref="T4:T49" si="5">S4/R4</f>
        <v>0</v>
      </c>
      <c r="U4" s="9">
        <v>5</v>
      </c>
      <c r="V4" s="9">
        <v>0</v>
      </c>
      <c r="W4" s="2">
        <f t="shared" ref="W4:W49" si="6">V4/U4</f>
        <v>0</v>
      </c>
      <c r="X4" s="9">
        <v>5</v>
      </c>
      <c r="Y4" s="9">
        <v>0</v>
      </c>
      <c r="Z4" s="2">
        <f t="shared" ref="Z4:Z49" si="7">Y4/X4</f>
        <v>0</v>
      </c>
      <c r="AA4" s="9">
        <v>5</v>
      </c>
      <c r="AB4" s="9">
        <v>0</v>
      </c>
      <c r="AC4" s="2">
        <f t="shared" ref="AC4:AC49" si="8">AB4/AA4</f>
        <v>0</v>
      </c>
      <c r="AD4" s="9">
        <v>6</v>
      </c>
      <c r="AE4" s="9">
        <v>0</v>
      </c>
      <c r="AF4" s="2">
        <f t="shared" ref="AF4:AF49" si="9">AE4/AD4</f>
        <v>0</v>
      </c>
      <c r="AG4" s="9">
        <f t="shared" ref="AG4:AG49" si="10">AD4</f>
        <v>6</v>
      </c>
      <c r="AH4" s="3">
        <f t="shared" ref="AH4:AH48" si="11">SUM(D4,G4,J4,M4,P4,S4,V4,Y4,AB4,AE4)</f>
        <v>0</v>
      </c>
      <c r="AI4" s="3">
        <f t="shared" ref="AI4:AI49" si="12" xml:space="preserve"> ROUND(AH4/10,0)</f>
        <v>0</v>
      </c>
      <c r="AJ4" s="4">
        <f t="shared" ref="AJ4:AJ49" si="13">AVERAGE(AF4,AC4,Z4,W4,T4,Q4,N4,K4,H4,E4)</f>
        <v>0</v>
      </c>
      <c r="AK4" s="3" t="str">
        <f t="shared" ref="AK4:AK49" si="14">IF(AJ4&lt;1%,"راكد",IF(AJ4&lt;15%,"مشبع","مطلوب"))</f>
        <v>راكد</v>
      </c>
    </row>
    <row r="5" spans="1:37" x14ac:dyDescent="0.25">
      <c r="A5" s="20"/>
      <c r="B5" s="9" t="s">
        <v>29</v>
      </c>
      <c r="C5" s="9">
        <v>30</v>
      </c>
      <c r="D5" s="9">
        <v>1</v>
      </c>
      <c r="E5" s="2">
        <f t="shared" si="0"/>
        <v>3.3333333333333333E-2</v>
      </c>
      <c r="F5" s="9">
        <v>29</v>
      </c>
      <c r="G5" s="9">
        <v>0</v>
      </c>
      <c r="H5" s="2">
        <f t="shared" si="1"/>
        <v>0</v>
      </c>
      <c r="I5" s="9">
        <v>23</v>
      </c>
      <c r="J5" s="9">
        <v>0</v>
      </c>
      <c r="K5" s="2">
        <f t="shared" si="2"/>
        <v>0</v>
      </c>
      <c r="L5" s="9">
        <v>24</v>
      </c>
      <c r="M5" s="9">
        <v>0</v>
      </c>
      <c r="N5" s="2">
        <f t="shared" si="3"/>
        <v>0</v>
      </c>
      <c r="O5" s="9">
        <v>24</v>
      </c>
      <c r="P5" s="9">
        <v>0</v>
      </c>
      <c r="Q5" s="2">
        <f t="shared" si="4"/>
        <v>0</v>
      </c>
      <c r="R5" s="9">
        <v>25</v>
      </c>
      <c r="S5" s="9">
        <v>0</v>
      </c>
      <c r="T5" s="2">
        <f t="shared" si="5"/>
        <v>0</v>
      </c>
      <c r="U5" s="9">
        <v>25</v>
      </c>
      <c r="V5" s="9">
        <v>0</v>
      </c>
      <c r="W5" s="2">
        <f t="shared" si="6"/>
        <v>0</v>
      </c>
      <c r="X5" s="9">
        <v>25</v>
      </c>
      <c r="Y5" s="9">
        <v>0</v>
      </c>
      <c r="Z5" s="2">
        <f t="shared" si="7"/>
        <v>0</v>
      </c>
      <c r="AA5" s="9">
        <v>22</v>
      </c>
      <c r="AB5" s="9">
        <v>0</v>
      </c>
      <c r="AC5" s="2">
        <f t="shared" si="8"/>
        <v>0</v>
      </c>
      <c r="AD5" s="9">
        <v>22</v>
      </c>
      <c r="AE5" s="9">
        <v>0</v>
      </c>
      <c r="AF5" s="2">
        <f t="shared" si="9"/>
        <v>0</v>
      </c>
      <c r="AG5" s="9">
        <f t="shared" si="10"/>
        <v>22</v>
      </c>
      <c r="AH5" s="3">
        <f t="shared" si="11"/>
        <v>1</v>
      </c>
      <c r="AI5" s="3">
        <f t="shared" si="12"/>
        <v>0</v>
      </c>
      <c r="AJ5" s="4">
        <f t="shared" si="13"/>
        <v>3.3333333333333331E-3</v>
      </c>
      <c r="AK5" s="3" t="str">
        <f t="shared" si="14"/>
        <v>راكد</v>
      </c>
    </row>
    <row r="6" spans="1:37" x14ac:dyDescent="0.25">
      <c r="A6" s="20"/>
      <c r="B6" s="9" t="s">
        <v>30</v>
      </c>
      <c r="C6" s="9">
        <v>54</v>
      </c>
      <c r="D6" s="9">
        <v>3</v>
      </c>
      <c r="E6" s="2">
        <f t="shared" si="0"/>
        <v>5.5555555555555552E-2</v>
      </c>
      <c r="F6" s="9">
        <v>55</v>
      </c>
      <c r="G6" s="9">
        <v>0</v>
      </c>
      <c r="H6" s="2">
        <f t="shared" si="1"/>
        <v>0</v>
      </c>
      <c r="I6" s="9">
        <v>54</v>
      </c>
      <c r="J6" s="9">
        <v>0</v>
      </c>
      <c r="K6" s="2">
        <f t="shared" si="2"/>
        <v>0</v>
      </c>
      <c r="L6" s="9">
        <v>51</v>
      </c>
      <c r="M6" s="9">
        <v>0</v>
      </c>
      <c r="N6" s="2">
        <f t="shared" si="3"/>
        <v>0</v>
      </c>
      <c r="O6" s="9">
        <v>53</v>
      </c>
      <c r="P6" s="9">
        <v>0</v>
      </c>
      <c r="Q6" s="2">
        <f t="shared" si="4"/>
        <v>0</v>
      </c>
      <c r="R6" s="9">
        <v>53</v>
      </c>
      <c r="S6" s="9">
        <v>0</v>
      </c>
      <c r="T6" s="2">
        <f t="shared" si="5"/>
        <v>0</v>
      </c>
      <c r="U6" s="9">
        <v>53</v>
      </c>
      <c r="V6" s="9">
        <v>0</v>
      </c>
      <c r="W6" s="2">
        <f t="shared" si="6"/>
        <v>0</v>
      </c>
      <c r="X6" s="9">
        <v>50</v>
      </c>
      <c r="Y6" s="9">
        <v>0</v>
      </c>
      <c r="Z6" s="2">
        <f t="shared" si="7"/>
        <v>0</v>
      </c>
      <c r="AA6" s="9">
        <v>27</v>
      </c>
      <c r="AB6" s="9">
        <v>0</v>
      </c>
      <c r="AC6" s="2">
        <f t="shared" si="8"/>
        <v>0</v>
      </c>
      <c r="AD6" s="9">
        <v>27</v>
      </c>
      <c r="AE6" s="9">
        <v>0</v>
      </c>
      <c r="AF6" s="2">
        <f t="shared" si="9"/>
        <v>0</v>
      </c>
      <c r="AG6" s="9">
        <f t="shared" si="10"/>
        <v>27</v>
      </c>
      <c r="AH6" s="3">
        <f t="shared" si="11"/>
        <v>3</v>
      </c>
      <c r="AI6" s="3">
        <f t="shared" si="12"/>
        <v>0</v>
      </c>
      <c r="AJ6" s="4">
        <f t="shared" si="13"/>
        <v>5.5555555555555549E-3</v>
      </c>
      <c r="AK6" s="3" t="str">
        <f t="shared" si="14"/>
        <v>راكد</v>
      </c>
    </row>
    <row r="7" spans="1:37" x14ac:dyDescent="0.25">
      <c r="A7" s="20"/>
      <c r="B7" s="9" t="s">
        <v>32</v>
      </c>
      <c r="C7" s="9">
        <v>327</v>
      </c>
      <c r="D7" s="9">
        <v>1</v>
      </c>
      <c r="E7" s="2">
        <f t="shared" si="0"/>
        <v>3.0581039755351682E-3</v>
      </c>
      <c r="F7" s="9">
        <v>322</v>
      </c>
      <c r="G7" s="9">
        <v>0</v>
      </c>
      <c r="H7" s="2">
        <f t="shared" si="1"/>
        <v>0</v>
      </c>
      <c r="I7" s="9">
        <v>303</v>
      </c>
      <c r="J7" s="9">
        <v>0</v>
      </c>
      <c r="K7" s="2">
        <f t="shared" si="2"/>
        <v>0</v>
      </c>
      <c r="L7" s="9">
        <v>293</v>
      </c>
      <c r="M7" s="9">
        <v>0</v>
      </c>
      <c r="N7" s="2">
        <f t="shared" si="3"/>
        <v>0</v>
      </c>
      <c r="O7" s="9">
        <v>294</v>
      </c>
      <c r="P7" s="9">
        <v>0</v>
      </c>
      <c r="Q7" s="2">
        <f t="shared" si="4"/>
        <v>0</v>
      </c>
      <c r="R7" s="9">
        <v>296</v>
      </c>
      <c r="S7" s="9">
        <v>0</v>
      </c>
      <c r="T7" s="2">
        <f t="shared" si="5"/>
        <v>0</v>
      </c>
      <c r="U7" s="9">
        <v>296</v>
      </c>
      <c r="V7" s="9">
        <v>1</v>
      </c>
      <c r="W7" s="2">
        <f t="shared" si="6"/>
        <v>3.3783783783783786E-3</v>
      </c>
      <c r="X7" s="9">
        <v>292</v>
      </c>
      <c r="Y7" s="9">
        <v>0</v>
      </c>
      <c r="Z7" s="2">
        <f t="shared" si="7"/>
        <v>0</v>
      </c>
      <c r="AA7" s="9">
        <v>268</v>
      </c>
      <c r="AB7" s="9">
        <v>0</v>
      </c>
      <c r="AC7" s="2">
        <f t="shared" si="8"/>
        <v>0</v>
      </c>
      <c r="AD7" s="9">
        <v>269</v>
      </c>
      <c r="AE7" s="9">
        <v>0</v>
      </c>
      <c r="AF7" s="2">
        <f t="shared" si="9"/>
        <v>0</v>
      </c>
      <c r="AG7" s="9">
        <f t="shared" si="10"/>
        <v>269</v>
      </c>
      <c r="AH7" s="3">
        <f t="shared" si="11"/>
        <v>2</v>
      </c>
      <c r="AI7" s="3">
        <f t="shared" si="12"/>
        <v>0</v>
      </c>
      <c r="AJ7" s="4">
        <f t="shared" si="13"/>
        <v>6.4364823539135466E-4</v>
      </c>
      <c r="AK7" s="3" t="str">
        <f t="shared" si="14"/>
        <v>راكد</v>
      </c>
    </row>
    <row r="8" spans="1:37" x14ac:dyDescent="0.25">
      <c r="A8" s="20"/>
      <c r="B8" s="9" t="s">
        <v>33</v>
      </c>
      <c r="C8" s="9">
        <v>37</v>
      </c>
      <c r="D8" s="9">
        <v>0</v>
      </c>
      <c r="E8" s="2">
        <f t="shared" si="0"/>
        <v>0</v>
      </c>
      <c r="F8" s="9">
        <v>47</v>
      </c>
      <c r="G8" s="9">
        <v>0</v>
      </c>
      <c r="H8" s="2">
        <f t="shared" si="1"/>
        <v>0</v>
      </c>
      <c r="I8" s="9">
        <v>51</v>
      </c>
      <c r="J8" s="9">
        <v>0</v>
      </c>
      <c r="K8" s="2">
        <f t="shared" si="2"/>
        <v>0</v>
      </c>
      <c r="L8" s="9">
        <v>52</v>
      </c>
      <c r="M8" s="9">
        <v>0</v>
      </c>
      <c r="N8" s="2">
        <f t="shared" si="3"/>
        <v>0</v>
      </c>
      <c r="O8" s="9">
        <v>50</v>
      </c>
      <c r="P8" s="9">
        <v>0</v>
      </c>
      <c r="Q8" s="2">
        <f t="shared" si="4"/>
        <v>0</v>
      </c>
      <c r="R8" s="9">
        <v>54</v>
      </c>
      <c r="S8" s="9">
        <v>0</v>
      </c>
      <c r="T8" s="2">
        <f t="shared" si="5"/>
        <v>0</v>
      </c>
      <c r="U8" s="9">
        <v>53</v>
      </c>
      <c r="V8" s="9">
        <v>0</v>
      </c>
      <c r="W8" s="2">
        <f t="shared" si="6"/>
        <v>0</v>
      </c>
      <c r="X8" s="9">
        <v>50</v>
      </c>
      <c r="Y8" s="9">
        <v>0</v>
      </c>
      <c r="Z8" s="2">
        <f t="shared" si="7"/>
        <v>0</v>
      </c>
      <c r="AA8" s="9">
        <v>49</v>
      </c>
      <c r="AB8" s="9">
        <v>0</v>
      </c>
      <c r="AC8" s="2">
        <f t="shared" si="8"/>
        <v>0</v>
      </c>
      <c r="AD8" s="9">
        <v>49</v>
      </c>
      <c r="AE8" s="9">
        <v>0</v>
      </c>
      <c r="AF8" s="2">
        <f t="shared" si="9"/>
        <v>0</v>
      </c>
      <c r="AG8" s="9">
        <f t="shared" si="10"/>
        <v>49</v>
      </c>
      <c r="AH8" s="3">
        <f t="shared" si="11"/>
        <v>0</v>
      </c>
      <c r="AI8" s="3">
        <f t="shared" si="12"/>
        <v>0</v>
      </c>
      <c r="AJ8" s="4">
        <f t="shared" si="13"/>
        <v>0</v>
      </c>
      <c r="AK8" s="3" t="str">
        <f t="shared" si="14"/>
        <v>راكد</v>
      </c>
    </row>
    <row r="9" spans="1:37" x14ac:dyDescent="0.25">
      <c r="A9" s="20"/>
      <c r="B9" s="9" t="s">
        <v>34</v>
      </c>
      <c r="C9" s="9">
        <v>10</v>
      </c>
      <c r="D9" s="9">
        <v>1</v>
      </c>
      <c r="E9" s="2">
        <f t="shared" si="0"/>
        <v>0.1</v>
      </c>
      <c r="F9" s="9">
        <v>10</v>
      </c>
      <c r="G9" s="9">
        <v>0</v>
      </c>
      <c r="H9" s="2">
        <f t="shared" si="1"/>
        <v>0</v>
      </c>
      <c r="I9" s="9">
        <v>10</v>
      </c>
      <c r="J9" s="9">
        <v>0</v>
      </c>
      <c r="K9" s="2">
        <f t="shared" si="2"/>
        <v>0</v>
      </c>
      <c r="L9" s="9">
        <v>11</v>
      </c>
      <c r="M9" s="9">
        <v>0</v>
      </c>
      <c r="N9" s="2">
        <f t="shared" si="3"/>
        <v>0</v>
      </c>
      <c r="O9" s="9">
        <v>11</v>
      </c>
      <c r="P9" s="9">
        <v>0</v>
      </c>
      <c r="Q9" s="2">
        <f t="shared" si="4"/>
        <v>0</v>
      </c>
      <c r="R9" s="9">
        <v>11</v>
      </c>
      <c r="S9" s="9">
        <v>0</v>
      </c>
      <c r="T9" s="2">
        <f t="shared" si="5"/>
        <v>0</v>
      </c>
      <c r="U9" s="9">
        <v>11</v>
      </c>
      <c r="V9" s="9">
        <v>0</v>
      </c>
      <c r="W9" s="2">
        <f t="shared" si="6"/>
        <v>0</v>
      </c>
      <c r="X9" s="9">
        <v>11</v>
      </c>
      <c r="Y9" s="9">
        <v>0</v>
      </c>
      <c r="Z9" s="2">
        <f t="shared" si="7"/>
        <v>0</v>
      </c>
      <c r="AA9" s="9">
        <v>9</v>
      </c>
      <c r="AB9" s="9">
        <v>0</v>
      </c>
      <c r="AC9" s="2">
        <f t="shared" si="8"/>
        <v>0</v>
      </c>
      <c r="AD9" s="9">
        <v>8</v>
      </c>
      <c r="AE9" s="9">
        <v>0</v>
      </c>
      <c r="AF9" s="2">
        <f t="shared" si="9"/>
        <v>0</v>
      </c>
      <c r="AG9" s="9">
        <f t="shared" si="10"/>
        <v>8</v>
      </c>
      <c r="AH9" s="3">
        <f t="shared" si="11"/>
        <v>1</v>
      </c>
      <c r="AI9" s="3">
        <f t="shared" si="12"/>
        <v>0</v>
      </c>
      <c r="AJ9" s="4">
        <f t="shared" si="13"/>
        <v>0.01</v>
      </c>
      <c r="AK9" s="12" t="s">
        <v>162</v>
      </c>
    </row>
    <row r="10" spans="1:37" x14ac:dyDescent="0.25">
      <c r="A10" s="20"/>
      <c r="B10" s="9" t="s">
        <v>35</v>
      </c>
      <c r="C10" s="9">
        <v>19</v>
      </c>
      <c r="D10" s="9">
        <v>0</v>
      </c>
      <c r="E10" s="2">
        <f t="shared" si="0"/>
        <v>0</v>
      </c>
      <c r="F10" s="9">
        <v>25</v>
      </c>
      <c r="G10" s="9">
        <v>0</v>
      </c>
      <c r="H10" s="2">
        <f t="shared" si="1"/>
        <v>0</v>
      </c>
      <c r="I10" s="9">
        <v>26</v>
      </c>
      <c r="J10" s="9">
        <v>0</v>
      </c>
      <c r="K10" s="2">
        <f t="shared" si="2"/>
        <v>0</v>
      </c>
      <c r="L10" s="9">
        <v>34</v>
      </c>
      <c r="M10" s="9">
        <v>0</v>
      </c>
      <c r="N10" s="2">
        <f t="shared" si="3"/>
        <v>0</v>
      </c>
      <c r="O10" s="9">
        <v>38</v>
      </c>
      <c r="P10" s="9">
        <v>0</v>
      </c>
      <c r="Q10" s="2">
        <f t="shared" si="4"/>
        <v>0</v>
      </c>
      <c r="R10" s="9">
        <v>35</v>
      </c>
      <c r="S10" s="9">
        <v>0</v>
      </c>
      <c r="T10" s="2">
        <f t="shared" si="5"/>
        <v>0</v>
      </c>
      <c r="U10" s="9">
        <v>33</v>
      </c>
      <c r="V10" s="9">
        <v>0</v>
      </c>
      <c r="W10" s="2">
        <f t="shared" si="6"/>
        <v>0</v>
      </c>
      <c r="X10" s="9">
        <v>37</v>
      </c>
      <c r="Y10" s="9">
        <v>0</v>
      </c>
      <c r="Z10" s="2">
        <f t="shared" si="7"/>
        <v>0</v>
      </c>
      <c r="AA10" s="9">
        <v>37</v>
      </c>
      <c r="AB10" s="9">
        <v>0</v>
      </c>
      <c r="AC10" s="2">
        <f t="shared" si="8"/>
        <v>0</v>
      </c>
      <c r="AD10" s="9">
        <v>34</v>
      </c>
      <c r="AE10" s="9">
        <v>0</v>
      </c>
      <c r="AF10" s="2">
        <f t="shared" si="9"/>
        <v>0</v>
      </c>
      <c r="AG10" s="9">
        <f t="shared" si="10"/>
        <v>34</v>
      </c>
      <c r="AH10" s="3">
        <f t="shared" si="11"/>
        <v>0</v>
      </c>
      <c r="AI10" s="3">
        <f t="shared" si="12"/>
        <v>0</v>
      </c>
      <c r="AJ10" s="4">
        <f t="shared" si="13"/>
        <v>0</v>
      </c>
      <c r="AK10" s="12" t="s">
        <v>163</v>
      </c>
    </row>
    <row r="11" spans="1:37" x14ac:dyDescent="0.25">
      <c r="A11" s="20"/>
      <c r="B11" s="9" t="s">
        <v>128</v>
      </c>
      <c r="C11" s="9">
        <v>50</v>
      </c>
      <c r="D11" s="9">
        <v>0</v>
      </c>
      <c r="E11" s="2">
        <f t="shared" si="0"/>
        <v>0</v>
      </c>
      <c r="F11" s="9">
        <v>51</v>
      </c>
      <c r="G11" s="9">
        <v>0</v>
      </c>
      <c r="H11" s="2">
        <f t="shared" si="1"/>
        <v>0</v>
      </c>
      <c r="I11" s="9">
        <v>50</v>
      </c>
      <c r="J11" s="9">
        <v>1</v>
      </c>
      <c r="K11" s="2">
        <f t="shared" si="2"/>
        <v>0.02</v>
      </c>
      <c r="L11" s="9">
        <v>53</v>
      </c>
      <c r="M11" s="9">
        <v>1</v>
      </c>
      <c r="N11" s="2">
        <f t="shared" si="3"/>
        <v>1.8867924528301886E-2</v>
      </c>
      <c r="O11" s="9">
        <v>49</v>
      </c>
      <c r="P11" s="9">
        <v>0</v>
      </c>
      <c r="Q11" s="2">
        <f t="shared" si="4"/>
        <v>0</v>
      </c>
      <c r="R11" s="9">
        <v>49</v>
      </c>
      <c r="S11" s="9">
        <v>0</v>
      </c>
      <c r="T11" s="2">
        <f t="shared" si="5"/>
        <v>0</v>
      </c>
      <c r="U11" s="9">
        <v>48</v>
      </c>
      <c r="V11" s="9">
        <v>0</v>
      </c>
      <c r="W11" s="2">
        <f t="shared" si="6"/>
        <v>0</v>
      </c>
      <c r="X11" s="9">
        <v>50</v>
      </c>
      <c r="Y11" s="9">
        <v>0</v>
      </c>
      <c r="Z11" s="2">
        <f t="shared" si="7"/>
        <v>0</v>
      </c>
      <c r="AA11" s="9">
        <v>47</v>
      </c>
      <c r="AB11" s="9">
        <v>1</v>
      </c>
      <c r="AC11" s="2">
        <f t="shared" si="8"/>
        <v>2.1276595744680851E-2</v>
      </c>
      <c r="AD11" s="9">
        <v>47</v>
      </c>
      <c r="AE11" s="9">
        <v>0</v>
      </c>
      <c r="AF11" s="2">
        <f t="shared" si="9"/>
        <v>0</v>
      </c>
      <c r="AG11" s="9">
        <f t="shared" si="10"/>
        <v>47</v>
      </c>
      <c r="AH11" s="3">
        <f t="shared" si="11"/>
        <v>3</v>
      </c>
      <c r="AI11" s="3">
        <f t="shared" si="12"/>
        <v>0</v>
      </c>
      <c r="AJ11" s="4">
        <f t="shared" si="13"/>
        <v>6.0144520272982739E-3</v>
      </c>
      <c r="AK11" s="12" t="s">
        <v>163</v>
      </c>
    </row>
    <row r="12" spans="1:37" x14ac:dyDescent="0.25">
      <c r="A12" s="20"/>
      <c r="B12" s="9" t="s">
        <v>39</v>
      </c>
      <c r="C12" s="9">
        <v>6</v>
      </c>
      <c r="D12" s="9">
        <v>0</v>
      </c>
      <c r="E12" s="2">
        <f t="shared" si="0"/>
        <v>0</v>
      </c>
      <c r="F12" s="9">
        <v>6</v>
      </c>
      <c r="G12" s="9">
        <v>0</v>
      </c>
      <c r="H12" s="2">
        <f t="shared" si="1"/>
        <v>0</v>
      </c>
      <c r="I12" s="9">
        <v>4</v>
      </c>
      <c r="J12" s="9">
        <v>0</v>
      </c>
      <c r="K12" s="2">
        <f t="shared" si="2"/>
        <v>0</v>
      </c>
      <c r="L12" s="9">
        <v>4</v>
      </c>
      <c r="M12" s="9">
        <v>0</v>
      </c>
      <c r="N12" s="2">
        <f t="shared" si="3"/>
        <v>0</v>
      </c>
      <c r="O12" s="9">
        <v>4</v>
      </c>
      <c r="P12" s="9">
        <v>0</v>
      </c>
      <c r="Q12" s="2">
        <f t="shared" si="4"/>
        <v>0</v>
      </c>
      <c r="R12" s="9">
        <v>4</v>
      </c>
      <c r="S12" s="9">
        <v>0</v>
      </c>
      <c r="T12" s="2">
        <f t="shared" si="5"/>
        <v>0</v>
      </c>
      <c r="U12" s="9">
        <v>4</v>
      </c>
      <c r="V12" s="9">
        <v>0</v>
      </c>
      <c r="W12" s="2">
        <f t="shared" si="6"/>
        <v>0</v>
      </c>
      <c r="X12" s="9">
        <v>4</v>
      </c>
      <c r="Y12" s="9">
        <v>0</v>
      </c>
      <c r="Z12" s="2">
        <f t="shared" si="7"/>
        <v>0</v>
      </c>
      <c r="AA12" s="9">
        <v>3</v>
      </c>
      <c r="AB12" s="9">
        <v>0</v>
      </c>
      <c r="AC12" s="2">
        <f t="shared" si="8"/>
        <v>0</v>
      </c>
      <c r="AD12" s="9">
        <v>3</v>
      </c>
      <c r="AE12" s="9">
        <v>0</v>
      </c>
      <c r="AF12" s="2">
        <f t="shared" si="9"/>
        <v>0</v>
      </c>
      <c r="AG12" s="9">
        <f t="shared" si="10"/>
        <v>3</v>
      </c>
      <c r="AH12" s="3">
        <f t="shared" si="11"/>
        <v>0</v>
      </c>
      <c r="AI12" s="3">
        <f t="shared" si="12"/>
        <v>0</v>
      </c>
      <c r="AJ12" s="4">
        <f t="shared" si="13"/>
        <v>0</v>
      </c>
      <c r="AK12" s="3" t="str">
        <f t="shared" si="14"/>
        <v>راكد</v>
      </c>
    </row>
    <row r="13" spans="1:37" x14ac:dyDescent="0.25">
      <c r="A13" s="20"/>
      <c r="B13" s="9" t="s">
        <v>40</v>
      </c>
      <c r="C13" s="9">
        <v>65</v>
      </c>
      <c r="D13" s="9">
        <v>3</v>
      </c>
      <c r="E13" s="2">
        <f t="shared" si="0"/>
        <v>4.6153846153846156E-2</v>
      </c>
      <c r="F13" s="9">
        <v>66</v>
      </c>
      <c r="G13" s="9">
        <v>0</v>
      </c>
      <c r="H13" s="2">
        <f t="shared" si="1"/>
        <v>0</v>
      </c>
      <c r="I13" s="9">
        <v>63</v>
      </c>
      <c r="J13" s="9">
        <v>0</v>
      </c>
      <c r="K13" s="2">
        <f t="shared" si="2"/>
        <v>0</v>
      </c>
      <c r="L13" s="9">
        <v>62</v>
      </c>
      <c r="M13" s="9">
        <v>0</v>
      </c>
      <c r="N13" s="2">
        <f t="shared" si="3"/>
        <v>0</v>
      </c>
      <c r="O13" s="9">
        <v>62</v>
      </c>
      <c r="P13" s="9">
        <v>0</v>
      </c>
      <c r="Q13" s="2">
        <f t="shared" si="4"/>
        <v>0</v>
      </c>
      <c r="R13" s="9">
        <v>62</v>
      </c>
      <c r="S13" s="9">
        <v>0</v>
      </c>
      <c r="T13" s="2">
        <f t="shared" si="5"/>
        <v>0</v>
      </c>
      <c r="U13" s="9">
        <v>63</v>
      </c>
      <c r="V13" s="9">
        <v>0</v>
      </c>
      <c r="W13" s="2">
        <f t="shared" si="6"/>
        <v>0</v>
      </c>
      <c r="X13" s="9">
        <v>60</v>
      </c>
      <c r="Y13" s="9">
        <v>0</v>
      </c>
      <c r="Z13" s="2">
        <f t="shared" si="7"/>
        <v>0</v>
      </c>
      <c r="AA13" s="9">
        <v>32</v>
      </c>
      <c r="AB13" s="9">
        <v>0</v>
      </c>
      <c r="AC13" s="2">
        <f t="shared" si="8"/>
        <v>0</v>
      </c>
      <c r="AD13" s="9">
        <v>32</v>
      </c>
      <c r="AE13" s="9">
        <v>0</v>
      </c>
      <c r="AF13" s="2">
        <f t="shared" si="9"/>
        <v>0</v>
      </c>
      <c r="AG13" s="9">
        <f t="shared" si="10"/>
        <v>32</v>
      </c>
      <c r="AH13" s="3">
        <f t="shared" si="11"/>
        <v>3</v>
      </c>
      <c r="AI13" s="3">
        <f t="shared" si="12"/>
        <v>0</v>
      </c>
      <c r="AJ13" s="4">
        <f t="shared" si="13"/>
        <v>4.6153846153846158E-3</v>
      </c>
      <c r="AK13" s="3" t="str">
        <f t="shared" si="14"/>
        <v>راكد</v>
      </c>
    </row>
    <row r="14" spans="1:37" x14ac:dyDescent="0.25">
      <c r="A14" s="20"/>
      <c r="B14" s="9" t="s">
        <v>41</v>
      </c>
      <c r="C14" s="9">
        <v>7</v>
      </c>
      <c r="D14" s="9">
        <v>0</v>
      </c>
      <c r="E14" s="2">
        <f t="shared" si="0"/>
        <v>0</v>
      </c>
      <c r="F14" s="9">
        <v>7</v>
      </c>
      <c r="G14" s="9">
        <v>0</v>
      </c>
      <c r="H14" s="2">
        <f t="shared" si="1"/>
        <v>0</v>
      </c>
      <c r="I14" s="9">
        <v>20</v>
      </c>
      <c r="J14" s="9">
        <v>0</v>
      </c>
      <c r="K14" s="2">
        <f t="shared" si="2"/>
        <v>0</v>
      </c>
      <c r="L14" s="9">
        <v>24</v>
      </c>
      <c r="M14" s="9">
        <v>0</v>
      </c>
      <c r="N14" s="2">
        <f t="shared" si="3"/>
        <v>0</v>
      </c>
      <c r="O14" s="9">
        <v>28</v>
      </c>
      <c r="P14" s="9">
        <v>0</v>
      </c>
      <c r="Q14" s="2">
        <f t="shared" si="4"/>
        <v>0</v>
      </c>
      <c r="R14" s="9">
        <v>28</v>
      </c>
      <c r="S14" s="9">
        <v>0</v>
      </c>
      <c r="T14" s="2">
        <f t="shared" si="5"/>
        <v>0</v>
      </c>
      <c r="U14" s="9">
        <v>30</v>
      </c>
      <c r="V14" s="9">
        <v>0</v>
      </c>
      <c r="W14" s="2">
        <f t="shared" si="6"/>
        <v>0</v>
      </c>
      <c r="X14" s="9">
        <v>30</v>
      </c>
      <c r="Y14" s="9">
        <v>0</v>
      </c>
      <c r="Z14" s="2">
        <f t="shared" si="7"/>
        <v>0</v>
      </c>
      <c r="AA14" s="9">
        <v>28</v>
      </c>
      <c r="AB14" s="9">
        <v>0</v>
      </c>
      <c r="AC14" s="2">
        <f t="shared" si="8"/>
        <v>0</v>
      </c>
      <c r="AD14" s="9">
        <v>30</v>
      </c>
      <c r="AE14" s="9">
        <v>0</v>
      </c>
      <c r="AF14" s="2">
        <f t="shared" si="9"/>
        <v>0</v>
      </c>
      <c r="AG14" s="9">
        <f t="shared" si="10"/>
        <v>30</v>
      </c>
      <c r="AH14" s="3">
        <f t="shared" si="11"/>
        <v>0</v>
      </c>
      <c r="AI14" s="3">
        <f t="shared" si="12"/>
        <v>0</v>
      </c>
      <c r="AJ14" s="4">
        <f t="shared" si="13"/>
        <v>0</v>
      </c>
      <c r="AK14" s="3" t="str">
        <f t="shared" si="14"/>
        <v>راكد</v>
      </c>
    </row>
    <row r="15" spans="1:37" x14ac:dyDescent="0.25">
      <c r="A15" s="20"/>
      <c r="B15" s="9" t="s">
        <v>139</v>
      </c>
      <c r="C15" s="9">
        <v>9</v>
      </c>
      <c r="D15" s="9">
        <v>0</v>
      </c>
      <c r="E15" s="2">
        <f t="shared" si="0"/>
        <v>0</v>
      </c>
      <c r="F15" s="9">
        <v>8</v>
      </c>
      <c r="G15" s="9">
        <v>0</v>
      </c>
      <c r="H15" s="2">
        <f t="shared" si="1"/>
        <v>0</v>
      </c>
      <c r="I15" s="9">
        <v>10</v>
      </c>
      <c r="J15" s="9">
        <v>0</v>
      </c>
      <c r="K15" s="2">
        <f t="shared" si="2"/>
        <v>0</v>
      </c>
      <c r="L15" s="9">
        <v>9</v>
      </c>
      <c r="M15" s="9">
        <v>0</v>
      </c>
      <c r="N15" s="2">
        <f t="shared" si="3"/>
        <v>0</v>
      </c>
      <c r="O15" s="9">
        <v>9</v>
      </c>
      <c r="P15" s="9">
        <v>0</v>
      </c>
      <c r="Q15" s="2">
        <f t="shared" si="4"/>
        <v>0</v>
      </c>
      <c r="R15" s="9">
        <v>9</v>
      </c>
      <c r="S15" s="9">
        <v>0</v>
      </c>
      <c r="T15" s="2">
        <f t="shared" si="5"/>
        <v>0</v>
      </c>
      <c r="U15" s="9">
        <v>7</v>
      </c>
      <c r="V15" s="9">
        <v>0</v>
      </c>
      <c r="W15" s="2">
        <f t="shared" si="6"/>
        <v>0</v>
      </c>
      <c r="X15" s="9">
        <v>8</v>
      </c>
      <c r="Y15" s="9">
        <v>0</v>
      </c>
      <c r="Z15" s="2">
        <f t="shared" si="7"/>
        <v>0</v>
      </c>
      <c r="AA15" s="9">
        <v>3</v>
      </c>
      <c r="AB15" s="9">
        <v>0</v>
      </c>
      <c r="AC15" s="2">
        <f t="shared" si="8"/>
        <v>0</v>
      </c>
      <c r="AD15" s="9">
        <v>3</v>
      </c>
      <c r="AE15" s="9">
        <v>0</v>
      </c>
      <c r="AF15" s="2">
        <f t="shared" si="9"/>
        <v>0</v>
      </c>
      <c r="AG15" s="9">
        <f t="shared" si="10"/>
        <v>3</v>
      </c>
      <c r="AH15" s="3">
        <f t="shared" si="11"/>
        <v>0</v>
      </c>
      <c r="AI15" s="3">
        <f t="shared" si="12"/>
        <v>0</v>
      </c>
      <c r="AJ15" s="4">
        <f t="shared" si="13"/>
        <v>0</v>
      </c>
      <c r="AK15" s="3" t="str">
        <f t="shared" si="14"/>
        <v>راكد</v>
      </c>
    </row>
    <row r="16" spans="1:37" x14ac:dyDescent="0.25">
      <c r="A16" s="20"/>
      <c r="B16" s="9" t="s">
        <v>43</v>
      </c>
      <c r="C16" s="9">
        <v>44</v>
      </c>
      <c r="D16" s="9">
        <v>2</v>
      </c>
      <c r="E16" s="2">
        <f t="shared" si="0"/>
        <v>4.5454545454545456E-2</v>
      </c>
      <c r="F16" s="9">
        <v>48</v>
      </c>
      <c r="G16" s="9">
        <v>0</v>
      </c>
      <c r="H16" s="2">
        <f t="shared" si="1"/>
        <v>0</v>
      </c>
      <c r="I16" s="9">
        <v>47</v>
      </c>
      <c r="J16" s="9">
        <v>0</v>
      </c>
      <c r="K16" s="2">
        <f t="shared" si="2"/>
        <v>0</v>
      </c>
      <c r="L16" s="9">
        <v>41</v>
      </c>
      <c r="M16" s="9">
        <v>0</v>
      </c>
      <c r="N16" s="2">
        <f t="shared" si="3"/>
        <v>0</v>
      </c>
      <c r="O16" s="9">
        <v>41</v>
      </c>
      <c r="P16" s="9">
        <v>0</v>
      </c>
      <c r="Q16" s="2">
        <f t="shared" si="4"/>
        <v>0</v>
      </c>
      <c r="R16" s="9">
        <v>44</v>
      </c>
      <c r="S16" s="9">
        <v>0</v>
      </c>
      <c r="T16" s="2">
        <f t="shared" si="5"/>
        <v>0</v>
      </c>
      <c r="U16" s="9">
        <v>46</v>
      </c>
      <c r="V16" s="9">
        <v>0</v>
      </c>
      <c r="W16" s="2">
        <f t="shared" si="6"/>
        <v>0</v>
      </c>
      <c r="X16" s="9">
        <v>51</v>
      </c>
      <c r="Y16" s="9">
        <v>2</v>
      </c>
      <c r="Z16" s="2">
        <f t="shared" si="7"/>
        <v>3.9215686274509803E-2</v>
      </c>
      <c r="AA16" s="9">
        <v>43</v>
      </c>
      <c r="AB16" s="9">
        <v>0</v>
      </c>
      <c r="AC16" s="2">
        <f t="shared" si="8"/>
        <v>0</v>
      </c>
      <c r="AD16" s="9">
        <v>43</v>
      </c>
      <c r="AE16" s="9">
        <v>0</v>
      </c>
      <c r="AF16" s="2">
        <f t="shared" si="9"/>
        <v>0</v>
      </c>
      <c r="AG16" s="9">
        <f t="shared" si="10"/>
        <v>43</v>
      </c>
      <c r="AH16" s="3">
        <f t="shared" si="11"/>
        <v>4</v>
      </c>
      <c r="AI16" s="3">
        <f t="shared" si="12"/>
        <v>0</v>
      </c>
      <c r="AJ16" s="4">
        <f t="shared" si="13"/>
        <v>8.4670231729055256E-3</v>
      </c>
      <c r="AK16" s="3" t="str">
        <f t="shared" si="14"/>
        <v>راكد</v>
      </c>
    </row>
    <row r="17" spans="1:37" x14ac:dyDescent="0.25">
      <c r="A17" s="20"/>
      <c r="B17" s="9" t="s">
        <v>129</v>
      </c>
      <c r="C17" s="9">
        <v>0</v>
      </c>
      <c r="D17" s="9">
        <v>0</v>
      </c>
      <c r="E17" s="2" t="e">
        <f t="shared" si="0"/>
        <v>#DIV/0!</v>
      </c>
      <c r="F17" s="9">
        <v>0</v>
      </c>
      <c r="G17" s="9">
        <v>0</v>
      </c>
      <c r="H17" s="2" t="e">
        <f t="shared" si="1"/>
        <v>#DIV/0!</v>
      </c>
      <c r="I17" s="9">
        <v>0</v>
      </c>
      <c r="J17" s="9">
        <v>0</v>
      </c>
      <c r="K17" s="2" t="e">
        <f t="shared" si="2"/>
        <v>#DIV/0!</v>
      </c>
      <c r="L17" s="9">
        <v>2</v>
      </c>
      <c r="M17" s="9">
        <v>0</v>
      </c>
      <c r="N17" s="2">
        <f t="shared" si="3"/>
        <v>0</v>
      </c>
      <c r="O17" s="9">
        <v>2</v>
      </c>
      <c r="P17" s="9">
        <v>0</v>
      </c>
      <c r="Q17" s="2">
        <f t="shared" si="4"/>
        <v>0</v>
      </c>
      <c r="R17" s="9">
        <v>2</v>
      </c>
      <c r="S17" s="9">
        <v>0</v>
      </c>
      <c r="T17" s="2">
        <f t="shared" si="5"/>
        <v>0</v>
      </c>
      <c r="U17" s="9">
        <v>1</v>
      </c>
      <c r="V17" s="9">
        <v>0</v>
      </c>
      <c r="W17" s="2">
        <f t="shared" si="6"/>
        <v>0</v>
      </c>
      <c r="X17" s="9">
        <v>1</v>
      </c>
      <c r="Y17" s="9">
        <v>0</v>
      </c>
      <c r="Z17" s="2">
        <f t="shared" si="7"/>
        <v>0</v>
      </c>
      <c r="AA17" s="9">
        <v>1</v>
      </c>
      <c r="AB17" s="9">
        <v>0</v>
      </c>
      <c r="AC17" s="2">
        <f t="shared" si="8"/>
        <v>0</v>
      </c>
      <c r="AD17" s="9">
        <v>1</v>
      </c>
      <c r="AE17" s="9">
        <v>0</v>
      </c>
      <c r="AF17" s="2">
        <f t="shared" si="9"/>
        <v>0</v>
      </c>
      <c r="AG17" s="9">
        <f t="shared" si="10"/>
        <v>1</v>
      </c>
      <c r="AH17" s="3">
        <f t="shared" si="11"/>
        <v>0</v>
      </c>
      <c r="AI17" s="3">
        <f t="shared" si="12"/>
        <v>0</v>
      </c>
      <c r="AJ17" s="4">
        <f>AVERAGE(AF17,AC17,Z17,W17,T17,Q17,N17)</f>
        <v>0</v>
      </c>
      <c r="AK17" s="3" t="str">
        <f t="shared" si="14"/>
        <v>راكد</v>
      </c>
    </row>
    <row r="18" spans="1:37" x14ac:dyDescent="0.25">
      <c r="A18" s="20"/>
      <c r="B18" s="9" t="s">
        <v>140</v>
      </c>
      <c r="C18" s="9">
        <v>5</v>
      </c>
      <c r="D18" s="9">
        <v>0</v>
      </c>
      <c r="E18" s="2">
        <f t="shared" si="0"/>
        <v>0</v>
      </c>
      <c r="F18" s="9">
        <v>5</v>
      </c>
      <c r="G18" s="9">
        <v>0</v>
      </c>
      <c r="H18" s="2">
        <f t="shared" si="1"/>
        <v>0</v>
      </c>
      <c r="I18" s="9">
        <v>5</v>
      </c>
      <c r="J18" s="9">
        <v>0</v>
      </c>
      <c r="K18" s="2">
        <f t="shared" si="2"/>
        <v>0</v>
      </c>
      <c r="L18" s="9">
        <v>4</v>
      </c>
      <c r="M18" s="9">
        <v>0</v>
      </c>
      <c r="N18" s="2">
        <f t="shared" si="3"/>
        <v>0</v>
      </c>
      <c r="O18" s="9">
        <v>4</v>
      </c>
      <c r="P18" s="9">
        <v>0</v>
      </c>
      <c r="Q18" s="2">
        <f t="shared" si="4"/>
        <v>0</v>
      </c>
      <c r="R18" s="9">
        <v>4</v>
      </c>
      <c r="S18" s="9">
        <v>0</v>
      </c>
      <c r="T18" s="2">
        <f t="shared" si="5"/>
        <v>0</v>
      </c>
      <c r="U18" s="9">
        <v>4</v>
      </c>
      <c r="V18" s="9">
        <v>0</v>
      </c>
      <c r="W18" s="2">
        <f t="shared" si="6"/>
        <v>0</v>
      </c>
      <c r="X18" s="9">
        <v>4</v>
      </c>
      <c r="Y18" s="9">
        <v>0</v>
      </c>
      <c r="Z18" s="2">
        <f t="shared" si="7"/>
        <v>0</v>
      </c>
      <c r="AA18" s="9">
        <v>4</v>
      </c>
      <c r="AB18" s="9">
        <v>0</v>
      </c>
      <c r="AC18" s="2">
        <f t="shared" si="8"/>
        <v>0</v>
      </c>
      <c r="AD18" s="9">
        <v>4</v>
      </c>
      <c r="AE18" s="9">
        <v>0</v>
      </c>
      <c r="AF18" s="2">
        <f t="shared" si="9"/>
        <v>0</v>
      </c>
      <c r="AG18" s="9">
        <f t="shared" si="10"/>
        <v>4</v>
      </c>
      <c r="AH18" s="3">
        <f t="shared" si="11"/>
        <v>0</v>
      </c>
      <c r="AI18" s="3">
        <f t="shared" si="12"/>
        <v>0</v>
      </c>
      <c r="AJ18" s="4">
        <f t="shared" si="13"/>
        <v>0</v>
      </c>
      <c r="AK18" s="3" t="str">
        <f t="shared" si="14"/>
        <v>راكد</v>
      </c>
    </row>
    <row r="19" spans="1:37" x14ac:dyDescent="0.25">
      <c r="A19" s="20"/>
      <c r="B19" s="9" t="s">
        <v>45</v>
      </c>
      <c r="C19" s="9">
        <v>26</v>
      </c>
      <c r="D19" s="9">
        <v>0</v>
      </c>
      <c r="E19" s="2">
        <f t="shared" si="0"/>
        <v>0</v>
      </c>
      <c r="F19" s="9">
        <v>26</v>
      </c>
      <c r="G19" s="9">
        <v>0</v>
      </c>
      <c r="H19" s="2">
        <f t="shared" si="1"/>
        <v>0</v>
      </c>
      <c r="I19" s="9">
        <v>26</v>
      </c>
      <c r="J19" s="9">
        <v>0</v>
      </c>
      <c r="K19" s="2">
        <f t="shared" si="2"/>
        <v>0</v>
      </c>
      <c r="L19" s="9">
        <v>22</v>
      </c>
      <c r="M19" s="9">
        <v>0</v>
      </c>
      <c r="N19" s="2">
        <f t="shared" si="3"/>
        <v>0</v>
      </c>
      <c r="O19" s="9">
        <v>24</v>
      </c>
      <c r="P19" s="9">
        <v>0</v>
      </c>
      <c r="Q19" s="2">
        <f t="shared" si="4"/>
        <v>0</v>
      </c>
      <c r="R19" s="9">
        <v>24</v>
      </c>
      <c r="S19" s="9">
        <v>0</v>
      </c>
      <c r="T19" s="2">
        <f t="shared" si="5"/>
        <v>0</v>
      </c>
      <c r="U19" s="9">
        <v>24</v>
      </c>
      <c r="V19" s="9">
        <v>0</v>
      </c>
      <c r="W19" s="2">
        <f t="shared" si="6"/>
        <v>0</v>
      </c>
      <c r="X19" s="9">
        <v>23</v>
      </c>
      <c r="Y19" s="9">
        <v>0</v>
      </c>
      <c r="Z19" s="2">
        <f t="shared" si="7"/>
        <v>0</v>
      </c>
      <c r="AA19" s="9">
        <v>22</v>
      </c>
      <c r="AB19" s="9">
        <v>0</v>
      </c>
      <c r="AC19" s="2">
        <f t="shared" si="8"/>
        <v>0</v>
      </c>
      <c r="AD19" s="9">
        <v>22</v>
      </c>
      <c r="AE19" s="9">
        <v>0</v>
      </c>
      <c r="AF19" s="2">
        <f t="shared" si="9"/>
        <v>0</v>
      </c>
      <c r="AG19" s="9">
        <f t="shared" si="10"/>
        <v>22</v>
      </c>
      <c r="AH19" s="3">
        <f t="shared" si="11"/>
        <v>0</v>
      </c>
      <c r="AI19" s="3">
        <f t="shared" si="12"/>
        <v>0</v>
      </c>
      <c r="AJ19" s="4">
        <f t="shared" si="13"/>
        <v>0</v>
      </c>
      <c r="AK19" s="3" t="str">
        <f t="shared" si="14"/>
        <v>راكد</v>
      </c>
    </row>
    <row r="20" spans="1:37" x14ac:dyDescent="0.25">
      <c r="A20" s="20" t="s">
        <v>4</v>
      </c>
      <c r="B20" s="9" t="s">
        <v>130</v>
      </c>
      <c r="C20" s="9">
        <v>0</v>
      </c>
      <c r="D20" s="9">
        <v>2</v>
      </c>
      <c r="E20" s="2" t="e">
        <f t="shared" si="0"/>
        <v>#DIV/0!</v>
      </c>
      <c r="F20" s="9">
        <v>2</v>
      </c>
      <c r="G20" s="9">
        <v>5</v>
      </c>
      <c r="H20" s="2">
        <f t="shared" si="1"/>
        <v>2.5</v>
      </c>
      <c r="I20" s="9">
        <v>0</v>
      </c>
      <c r="J20" s="9">
        <v>0</v>
      </c>
      <c r="K20" s="2" t="e">
        <f t="shared" si="2"/>
        <v>#DIV/0!</v>
      </c>
      <c r="L20" s="9">
        <v>1</v>
      </c>
      <c r="M20" s="9">
        <v>0</v>
      </c>
      <c r="N20" s="2">
        <f t="shared" si="3"/>
        <v>0</v>
      </c>
      <c r="O20" s="9">
        <v>1</v>
      </c>
      <c r="P20" s="9">
        <v>1</v>
      </c>
      <c r="Q20" s="2">
        <f t="shared" si="4"/>
        <v>1</v>
      </c>
      <c r="R20" s="9">
        <v>0</v>
      </c>
      <c r="S20" s="9">
        <v>0</v>
      </c>
      <c r="T20" s="2" t="e">
        <f t="shared" si="5"/>
        <v>#DIV/0!</v>
      </c>
      <c r="U20" s="9">
        <v>1</v>
      </c>
      <c r="V20" s="9">
        <v>0</v>
      </c>
      <c r="W20" s="2">
        <f t="shared" si="6"/>
        <v>0</v>
      </c>
      <c r="X20" s="9">
        <v>0</v>
      </c>
      <c r="Y20" s="9">
        <v>3</v>
      </c>
      <c r="Z20" s="2" t="e">
        <f t="shared" si="7"/>
        <v>#DIV/0!</v>
      </c>
      <c r="AA20" s="9">
        <v>3</v>
      </c>
      <c r="AB20" s="9">
        <v>0</v>
      </c>
      <c r="AC20" s="2">
        <f t="shared" si="8"/>
        <v>0</v>
      </c>
      <c r="AD20" s="9">
        <v>10</v>
      </c>
      <c r="AE20" s="9">
        <v>0</v>
      </c>
      <c r="AF20" s="2">
        <f t="shared" si="9"/>
        <v>0</v>
      </c>
      <c r="AG20" s="9">
        <f t="shared" si="10"/>
        <v>10</v>
      </c>
      <c r="AH20" s="3">
        <f t="shared" si="11"/>
        <v>11</v>
      </c>
      <c r="AI20" s="3">
        <f t="shared" si="12"/>
        <v>1</v>
      </c>
      <c r="AJ20" s="4">
        <f>AVERAGE(AF20,AC20,W20,Q20,N20,H20)</f>
        <v>0.58333333333333337</v>
      </c>
      <c r="AK20" s="3" t="str">
        <f t="shared" si="14"/>
        <v>مطلوب</v>
      </c>
    </row>
    <row r="21" spans="1:37" x14ac:dyDescent="0.25">
      <c r="A21" s="20"/>
      <c r="B21" s="9" t="s">
        <v>154</v>
      </c>
      <c r="C21" s="9">
        <v>0</v>
      </c>
      <c r="D21" s="9">
        <v>0</v>
      </c>
      <c r="E21" s="2" t="e">
        <f t="shared" si="0"/>
        <v>#DIV/0!</v>
      </c>
      <c r="F21" s="9">
        <v>0</v>
      </c>
      <c r="G21" s="9">
        <v>1</v>
      </c>
      <c r="H21" s="2" t="e">
        <f t="shared" si="1"/>
        <v>#DIV/0!</v>
      </c>
      <c r="I21" s="9">
        <v>0</v>
      </c>
      <c r="J21" s="9">
        <v>0</v>
      </c>
      <c r="K21" s="2" t="e">
        <f t="shared" si="2"/>
        <v>#DIV/0!</v>
      </c>
      <c r="L21" s="9">
        <v>0</v>
      </c>
      <c r="M21" s="9">
        <v>0</v>
      </c>
      <c r="N21" s="2" t="e">
        <f t="shared" si="3"/>
        <v>#DIV/0!</v>
      </c>
      <c r="O21" s="9">
        <v>0</v>
      </c>
      <c r="P21" s="9">
        <v>0</v>
      </c>
      <c r="Q21" s="2" t="e">
        <f t="shared" si="4"/>
        <v>#DIV/0!</v>
      </c>
      <c r="R21" s="9">
        <v>0</v>
      </c>
      <c r="S21" s="9">
        <v>0</v>
      </c>
      <c r="T21" s="2" t="e">
        <f t="shared" si="5"/>
        <v>#DIV/0!</v>
      </c>
      <c r="U21" s="9">
        <v>0</v>
      </c>
      <c r="V21" s="9">
        <v>0</v>
      </c>
      <c r="W21" s="2" t="e">
        <f t="shared" si="6"/>
        <v>#DIV/0!</v>
      </c>
      <c r="X21" s="9">
        <v>0</v>
      </c>
      <c r="Y21" s="9">
        <v>0</v>
      </c>
      <c r="Z21" s="2" t="e">
        <f t="shared" si="7"/>
        <v>#DIV/0!</v>
      </c>
      <c r="AA21" s="9">
        <v>1</v>
      </c>
      <c r="AB21" s="9">
        <v>0</v>
      </c>
      <c r="AC21" s="2">
        <f t="shared" si="8"/>
        <v>0</v>
      </c>
      <c r="AD21" s="9">
        <v>2</v>
      </c>
      <c r="AE21" s="9">
        <v>0</v>
      </c>
      <c r="AF21" s="2">
        <f t="shared" si="9"/>
        <v>0</v>
      </c>
      <c r="AG21" s="9">
        <f t="shared" si="10"/>
        <v>2</v>
      </c>
      <c r="AH21" s="3">
        <f t="shared" si="11"/>
        <v>1</v>
      </c>
      <c r="AI21" s="3">
        <f t="shared" si="12"/>
        <v>0</v>
      </c>
      <c r="AJ21" s="4">
        <f>AVERAGE(AF21,AC21)</f>
        <v>0</v>
      </c>
      <c r="AK21" s="12" t="s">
        <v>161</v>
      </c>
    </row>
    <row r="22" spans="1:37" x14ac:dyDescent="0.25">
      <c r="A22" s="20"/>
      <c r="B22" s="9" t="s">
        <v>48</v>
      </c>
      <c r="C22" s="9">
        <v>0</v>
      </c>
      <c r="D22" s="9">
        <v>1</v>
      </c>
      <c r="E22" s="2" t="e">
        <f t="shared" si="0"/>
        <v>#DIV/0!</v>
      </c>
      <c r="F22" s="9">
        <v>0</v>
      </c>
      <c r="G22" s="9">
        <v>0</v>
      </c>
      <c r="H22" s="2" t="e">
        <f t="shared" si="1"/>
        <v>#DIV/0!</v>
      </c>
      <c r="I22" s="9">
        <v>0</v>
      </c>
      <c r="J22" s="9">
        <v>0</v>
      </c>
      <c r="K22" s="2" t="e">
        <f t="shared" si="2"/>
        <v>#DIV/0!</v>
      </c>
      <c r="L22" s="9">
        <v>2</v>
      </c>
      <c r="M22" s="9">
        <v>0</v>
      </c>
      <c r="N22" s="2">
        <f t="shared" si="3"/>
        <v>0</v>
      </c>
      <c r="O22" s="9">
        <v>3</v>
      </c>
      <c r="P22" s="9">
        <v>2</v>
      </c>
      <c r="Q22" s="2">
        <f t="shared" si="4"/>
        <v>0.66666666666666663</v>
      </c>
      <c r="R22" s="9">
        <v>2</v>
      </c>
      <c r="S22" s="9">
        <v>2</v>
      </c>
      <c r="T22" s="2">
        <f t="shared" si="5"/>
        <v>1</v>
      </c>
      <c r="U22" s="9">
        <v>0</v>
      </c>
      <c r="V22" s="9">
        <v>0</v>
      </c>
      <c r="W22" s="2" t="e">
        <f t="shared" si="6"/>
        <v>#DIV/0!</v>
      </c>
      <c r="X22" s="9">
        <v>1</v>
      </c>
      <c r="Y22" s="9">
        <v>0</v>
      </c>
      <c r="Z22" s="2">
        <f t="shared" si="7"/>
        <v>0</v>
      </c>
      <c r="AA22" s="9">
        <v>4</v>
      </c>
      <c r="AB22" s="9">
        <v>0</v>
      </c>
      <c r="AC22" s="2">
        <f t="shared" si="8"/>
        <v>0</v>
      </c>
      <c r="AD22" s="9">
        <v>8</v>
      </c>
      <c r="AE22" s="9">
        <v>2</v>
      </c>
      <c r="AF22" s="2">
        <f t="shared" si="9"/>
        <v>0.25</v>
      </c>
      <c r="AG22" s="9">
        <f t="shared" si="10"/>
        <v>8</v>
      </c>
      <c r="AH22" s="3">
        <f t="shared" si="11"/>
        <v>7</v>
      </c>
      <c r="AI22" s="3">
        <f t="shared" si="12"/>
        <v>1</v>
      </c>
      <c r="AJ22" s="4">
        <f>AVERAGE(AF22,AC22,Z22,T22,Q22,N22)</f>
        <v>0.31944444444444442</v>
      </c>
      <c r="AK22" s="3" t="str">
        <f t="shared" si="14"/>
        <v>مطلوب</v>
      </c>
    </row>
    <row r="23" spans="1:37" x14ac:dyDescent="0.25">
      <c r="A23" s="20"/>
      <c r="B23" s="9" t="s">
        <v>50</v>
      </c>
      <c r="C23" s="9">
        <v>25</v>
      </c>
      <c r="D23" s="9">
        <v>5</v>
      </c>
      <c r="E23" s="2">
        <f t="shared" si="0"/>
        <v>0.2</v>
      </c>
      <c r="F23" s="9">
        <v>35</v>
      </c>
      <c r="G23" s="9">
        <v>18</v>
      </c>
      <c r="H23" s="2">
        <f t="shared" si="1"/>
        <v>0.51428571428571423</v>
      </c>
      <c r="I23" s="9">
        <v>24</v>
      </c>
      <c r="J23" s="9">
        <v>14</v>
      </c>
      <c r="K23" s="2">
        <f t="shared" si="2"/>
        <v>0.58333333333333337</v>
      </c>
      <c r="L23" s="9">
        <v>26</v>
      </c>
      <c r="M23" s="9">
        <v>15</v>
      </c>
      <c r="N23" s="2">
        <f t="shared" si="3"/>
        <v>0.57692307692307687</v>
      </c>
      <c r="O23" s="9">
        <v>13</v>
      </c>
      <c r="P23" s="9">
        <v>5</v>
      </c>
      <c r="Q23" s="2">
        <f t="shared" si="4"/>
        <v>0.38461538461538464</v>
      </c>
      <c r="R23" s="9">
        <v>10</v>
      </c>
      <c r="S23" s="9">
        <v>2</v>
      </c>
      <c r="T23" s="2">
        <f t="shared" si="5"/>
        <v>0.2</v>
      </c>
      <c r="U23" s="9">
        <v>12</v>
      </c>
      <c r="V23" s="9">
        <v>4</v>
      </c>
      <c r="W23" s="2">
        <f t="shared" si="6"/>
        <v>0.33333333333333331</v>
      </c>
      <c r="X23" s="9">
        <v>13</v>
      </c>
      <c r="Y23" s="9">
        <v>3</v>
      </c>
      <c r="Z23" s="2">
        <f t="shared" si="7"/>
        <v>0.23076923076923078</v>
      </c>
      <c r="AA23" s="9">
        <v>12</v>
      </c>
      <c r="AB23" s="9">
        <v>1</v>
      </c>
      <c r="AC23" s="2">
        <f t="shared" si="8"/>
        <v>8.3333333333333329E-2</v>
      </c>
      <c r="AD23" s="9">
        <v>11</v>
      </c>
      <c r="AE23" s="9">
        <v>3</v>
      </c>
      <c r="AF23" s="2">
        <f t="shared" si="9"/>
        <v>0.27272727272727271</v>
      </c>
      <c r="AG23" s="9">
        <f t="shared" si="10"/>
        <v>11</v>
      </c>
      <c r="AH23" s="3">
        <f>SUM(D23,G23,J23,M23,P23,S23,V23,Y23,AB23,AE23)</f>
        <v>70</v>
      </c>
      <c r="AI23" s="3">
        <f t="shared" si="12"/>
        <v>7</v>
      </c>
      <c r="AJ23" s="4">
        <f t="shared" si="13"/>
        <v>0.33793206793206793</v>
      </c>
      <c r="AK23" s="3" t="str">
        <f t="shared" si="14"/>
        <v>مطلوب</v>
      </c>
    </row>
    <row r="24" spans="1:37" x14ac:dyDescent="0.25">
      <c r="A24" s="20"/>
      <c r="B24" s="9" t="s">
        <v>51</v>
      </c>
      <c r="C24" s="9">
        <v>0</v>
      </c>
      <c r="D24" s="9">
        <v>0</v>
      </c>
      <c r="E24" s="2" t="e">
        <f t="shared" si="0"/>
        <v>#DIV/0!</v>
      </c>
      <c r="F24" s="9">
        <v>0</v>
      </c>
      <c r="G24" s="9">
        <v>0</v>
      </c>
      <c r="H24" s="2" t="e">
        <f t="shared" si="1"/>
        <v>#DIV/0!</v>
      </c>
      <c r="I24" s="9">
        <v>0</v>
      </c>
      <c r="J24" s="9">
        <v>0</v>
      </c>
      <c r="K24" s="2" t="e">
        <f t="shared" si="2"/>
        <v>#DIV/0!</v>
      </c>
      <c r="L24" s="9">
        <v>0</v>
      </c>
      <c r="M24" s="9">
        <v>0</v>
      </c>
      <c r="N24" s="2" t="e">
        <f t="shared" si="3"/>
        <v>#DIV/0!</v>
      </c>
      <c r="O24" s="9">
        <v>0</v>
      </c>
      <c r="P24" s="9">
        <v>0</v>
      </c>
      <c r="Q24" s="2" t="e">
        <f t="shared" si="4"/>
        <v>#DIV/0!</v>
      </c>
      <c r="R24" s="9">
        <v>0</v>
      </c>
      <c r="S24" s="9">
        <v>0</v>
      </c>
      <c r="T24" s="2" t="e">
        <f t="shared" si="5"/>
        <v>#DIV/0!</v>
      </c>
      <c r="U24" s="9">
        <v>0</v>
      </c>
      <c r="V24" s="9">
        <v>0</v>
      </c>
      <c r="W24" s="2" t="e">
        <f t="shared" si="6"/>
        <v>#DIV/0!</v>
      </c>
      <c r="X24" s="9">
        <v>0</v>
      </c>
      <c r="Y24" s="9">
        <v>0</v>
      </c>
      <c r="Z24" s="2" t="e">
        <f t="shared" si="7"/>
        <v>#DIV/0!</v>
      </c>
      <c r="AA24" s="9">
        <v>1</v>
      </c>
      <c r="AB24" s="9">
        <v>0</v>
      </c>
      <c r="AC24" s="2">
        <f t="shared" si="8"/>
        <v>0</v>
      </c>
      <c r="AD24" s="9">
        <v>5</v>
      </c>
      <c r="AE24" s="9">
        <v>0</v>
      </c>
      <c r="AF24" s="2">
        <f t="shared" si="9"/>
        <v>0</v>
      </c>
      <c r="AG24" s="9">
        <f t="shared" si="10"/>
        <v>5</v>
      </c>
      <c r="AH24" s="3">
        <f t="shared" si="11"/>
        <v>0</v>
      </c>
      <c r="AI24" s="3">
        <f t="shared" si="12"/>
        <v>0</v>
      </c>
      <c r="AJ24" s="4">
        <f>AVERAGE(AF24,AC24)</f>
        <v>0</v>
      </c>
      <c r="AK24" s="12" t="s">
        <v>163</v>
      </c>
    </row>
    <row r="25" spans="1:37" x14ac:dyDescent="0.25">
      <c r="A25" s="20"/>
      <c r="B25" s="9" t="s">
        <v>52</v>
      </c>
      <c r="C25" s="9">
        <v>11</v>
      </c>
      <c r="D25" s="9">
        <v>4</v>
      </c>
      <c r="E25" s="2">
        <f t="shared" si="0"/>
        <v>0.36363636363636365</v>
      </c>
      <c r="F25" s="9">
        <v>9</v>
      </c>
      <c r="G25" s="9">
        <v>7</v>
      </c>
      <c r="H25" s="2">
        <f t="shared" si="1"/>
        <v>0.77777777777777779</v>
      </c>
      <c r="I25" s="9">
        <v>7</v>
      </c>
      <c r="J25" s="9">
        <v>5</v>
      </c>
      <c r="K25" s="2">
        <f t="shared" si="2"/>
        <v>0.7142857142857143</v>
      </c>
      <c r="L25" s="9">
        <v>15</v>
      </c>
      <c r="M25" s="9">
        <v>5</v>
      </c>
      <c r="N25" s="2">
        <f t="shared" si="3"/>
        <v>0.33333333333333331</v>
      </c>
      <c r="O25" s="9">
        <v>13</v>
      </c>
      <c r="P25" s="9">
        <v>5</v>
      </c>
      <c r="Q25" s="2">
        <f t="shared" si="4"/>
        <v>0.38461538461538464</v>
      </c>
      <c r="R25" s="9">
        <v>10</v>
      </c>
      <c r="S25" s="9">
        <v>0</v>
      </c>
      <c r="T25" s="2">
        <f t="shared" si="5"/>
        <v>0</v>
      </c>
      <c r="U25" s="9">
        <v>10</v>
      </c>
      <c r="V25" s="9">
        <v>6</v>
      </c>
      <c r="W25" s="2">
        <f t="shared" si="6"/>
        <v>0.6</v>
      </c>
      <c r="X25" s="9">
        <v>12</v>
      </c>
      <c r="Y25" s="9">
        <v>1</v>
      </c>
      <c r="Z25" s="2">
        <f t="shared" si="7"/>
        <v>8.3333333333333329E-2</v>
      </c>
      <c r="AA25" s="9">
        <v>29</v>
      </c>
      <c r="AB25" s="9">
        <v>0</v>
      </c>
      <c r="AC25" s="2">
        <f t="shared" si="8"/>
        <v>0</v>
      </c>
      <c r="AD25" s="9">
        <v>40</v>
      </c>
      <c r="AE25" s="9">
        <v>2</v>
      </c>
      <c r="AF25" s="2">
        <f t="shared" si="9"/>
        <v>0.05</v>
      </c>
      <c r="AG25" s="9">
        <f t="shared" si="10"/>
        <v>40</v>
      </c>
      <c r="AH25" s="3">
        <f t="shared" si="11"/>
        <v>35</v>
      </c>
      <c r="AI25" s="3">
        <f t="shared" si="12"/>
        <v>4</v>
      </c>
      <c r="AJ25" s="4">
        <f t="shared" si="13"/>
        <v>0.33069819069819067</v>
      </c>
      <c r="AK25" s="3" t="str">
        <f t="shared" si="14"/>
        <v>مطلوب</v>
      </c>
    </row>
    <row r="26" spans="1:37" x14ac:dyDescent="0.25">
      <c r="A26" s="20"/>
      <c r="B26" s="9" t="s">
        <v>57</v>
      </c>
      <c r="C26" s="9">
        <v>3</v>
      </c>
      <c r="D26" s="9">
        <v>0</v>
      </c>
      <c r="E26" s="2">
        <f t="shared" si="0"/>
        <v>0</v>
      </c>
      <c r="F26" s="9">
        <v>2</v>
      </c>
      <c r="G26" s="9">
        <v>0</v>
      </c>
      <c r="H26" s="2">
        <f t="shared" si="1"/>
        <v>0</v>
      </c>
      <c r="I26" s="9">
        <v>1</v>
      </c>
      <c r="J26" s="9">
        <v>0</v>
      </c>
      <c r="K26" s="2">
        <f t="shared" si="2"/>
        <v>0</v>
      </c>
      <c r="L26" s="9">
        <v>1</v>
      </c>
      <c r="M26" s="9">
        <v>0</v>
      </c>
      <c r="N26" s="2">
        <f t="shared" si="3"/>
        <v>0</v>
      </c>
      <c r="O26" s="9">
        <v>1</v>
      </c>
      <c r="P26" s="9">
        <v>0</v>
      </c>
      <c r="Q26" s="2">
        <f t="shared" si="4"/>
        <v>0</v>
      </c>
      <c r="R26" s="9">
        <v>1</v>
      </c>
      <c r="S26" s="9">
        <v>0</v>
      </c>
      <c r="T26" s="2">
        <f t="shared" si="5"/>
        <v>0</v>
      </c>
      <c r="U26" s="9">
        <v>1</v>
      </c>
      <c r="V26" s="9">
        <v>0</v>
      </c>
      <c r="W26" s="2">
        <f t="shared" si="6"/>
        <v>0</v>
      </c>
      <c r="X26" s="9">
        <v>1</v>
      </c>
      <c r="Y26" s="9">
        <v>0</v>
      </c>
      <c r="Z26" s="2">
        <f t="shared" si="7"/>
        <v>0</v>
      </c>
      <c r="AA26" s="9">
        <v>1</v>
      </c>
      <c r="AB26" s="9">
        <v>0</v>
      </c>
      <c r="AC26" s="2">
        <f t="shared" si="8"/>
        <v>0</v>
      </c>
      <c r="AD26" s="9">
        <v>1</v>
      </c>
      <c r="AE26" s="9">
        <v>0</v>
      </c>
      <c r="AF26" s="2">
        <f t="shared" si="9"/>
        <v>0</v>
      </c>
      <c r="AG26" s="9">
        <f t="shared" si="10"/>
        <v>1</v>
      </c>
      <c r="AH26" s="3">
        <f t="shared" si="11"/>
        <v>0</v>
      </c>
      <c r="AI26" s="3">
        <f t="shared" si="12"/>
        <v>0</v>
      </c>
      <c r="AJ26" s="4">
        <f t="shared" si="13"/>
        <v>0</v>
      </c>
      <c r="AK26" s="3" t="str">
        <f t="shared" si="14"/>
        <v>راكد</v>
      </c>
    </row>
    <row r="27" spans="1:37" x14ac:dyDescent="0.25">
      <c r="A27" s="20"/>
      <c r="B27" s="9" t="s">
        <v>142</v>
      </c>
      <c r="C27" s="9">
        <v>0</v>
      </c>
      <c r="D27" s="9">
        <v>6</v>
      </c>
      <c r="E27" s="2" t="e">
        <f t="shared" si="0"/>
        <v>#DIV/0!</v>
      </c>
      <c r="F27" s="9">
        <v>0</v>
      </c>
      <c r="G27" s="9">
        <v>6</v>
      </c>
      <c r="H27" s="2" t="e">
        <f t="shared" si="1"/>
        <v>#DIV/0!</v>
      </c>
      <c r="I27" s="9">
        <v>0</v>
      </c>
      <c r="J27" s="9">
        <v>2</v>
      </c>
      <c r="K27" s="2" t="e">
        <f t="shared" si="2"/>
        <v>#DIV/0!</v>
      </c>
      <c r="L27" s="9">
        <v>2</v>
      </c>
      <c r="M27" s="9">
        <v>2</v>
      </c>
      <c r="N27" s="2">
        <f t="shared" si="3"/>
        <v>1</v>
      </c>
      <c r="O27" s="9">
        <v>2</v>
      </c>
      <c r="P27" s="9">
        <v>2</v>
      </c>
      <c r="Q27" s="2">
        <f t="shared" si="4"/>
        <v>1</v>
      </c>
      <c r="R27" s="9">
        <v>1</v>
      </c>
      <c r="S27" s="9">
        <v>6</v>
      </c>
      <c r="T27" s="2">
        <f t="shared" si="5"/>
        <v>6</v>
      </c>
      <c r="U27" s="9">
        <v>2</v>
      </c>
      <c r="V27" s="9">
        <v>0</v>
      </c>
      <c r="W27" s="2">
        <f t="shared" si="6"/>
        <v>0</v>
      </c>
      <c r="X27" s="9">
        <v>1</v>
      </c>
      <c r="Y27" s="9">
        <v>5</v>
      </c>
      <c r="Z27" s="2">
        <f t="shared" si="7"/>
        <v>5</v>
      </c>
      <c r="AA27" s="9">
        <v>6</v>
      </c>
      <c r="AB27" s="9">
        <v>0</v>
      </c>
      <c r="AC27" s="2">
        <f t="shared" si="8"/>
        <v>0</v>
      </c>
      <c r="AD27" s="9">
        <v>14</v>
      </c>
      <c r="AE27" s="9">
        <v>4</v>
      </c>
      <c r="AF27" s="2">
        <f t="shared" si="9"/>
        <v>0.2857142857142857</v>
      </c>
      <c r="AG27" s="9">
        <f t="shared" si="10"/>
        <v>14</v>
      </c>
      <c r="AH27" s="3">
        <f t="shared" si="11"/>
        <v>33</v>
      </c>
      <c r="AI27" s="3">
        <f t="shared" si="12"/>
        <v>3</v>
      </c>
      <c r="AJ27" s="4">
        <f>AVERAGE(AF27,AC27,Z27,W27,T27,Q27,N27)</f>
        <v>1.8979591836734693</v>
      </c>
      <c r="AK27" s="12" t="s">
        <v>162</v>
      </c>
    </row>
    <row r="28" spans="1:37" x14ac:dyDescent="0.25">
      <c r="A28" s="20"/>
      <c r="B28" s="9" t="s">
        <v>58</v>
      </c>
      <c r="C28" s="9">
        <v>0</v>
      </c>
      <c r="D28" s="9">
        <v>5</v>
      </c>
      <c r="E28" s="2" t="e">
        <f t="shared" si="0"/>
        <v>#DIV/0!</v>
      </c>
      <c r="F28" s="9">
        <v>4</v>
      </c>
      <c r="G28" s="9">
        <v>0</v>
      </c>
      <c r="H28" s="2">
        <f t="shared" si="1"/>
        <v>0</v>
      </c>
      <c r="I28" s="9">
        <v>6</v>
      </c>
      <c r="J28" s="9">
        <v>0</v>
      </c>
      <c r="K28" s="2">
        <f t="shared" si="2"/>
        <v>0</v>
      </c>
      <c r="L28" s="9">
        <v>6</v>
      </c>
      <c r="M28" s="9">
        <v>0</v>
      </c>
      <c r="N28" s="2">
        <f t="shared" si="3"/>
        <v>0</v>
      </c>
      <c r="O28" s="9">
        <v>6</v>
      </c>
      <c r="P28" s="9">
        <v>5</v>
      </c>
      <c r="Q28" s="2">
        <f t="shared" si="4"/>
        <v>0.83333333333333337</v>
      </c>
      <c r="R28" s="9">
        <v>3</v>
      </c>
      <c r="S28" s="9">
        <v>0</v>
      </c>
      <c r="T28" s="2">
        <f t="shared" si="5"/>
        <v>0</v>
      </c>
      <c r="U28" s="9">
        <v>6</v>
      </c>
      <c r="V28" s="9">
        <v>2</v>
      </c>
      <c r="W28" s="2">
        <f t="shared" si="6"/>
        <v>0.33333333333333331</v>
      </c>
      <c r="X28" s="9">
        <v>7</v>
      </c>
      <c r="Y28" s="9">
        <v>6</v>
      </c>
      <c r="Z28" s="2">
        <f t="shared" si="7"/>
        <v>0.8571428571428571</v>
      </c>
      <c r="AA28" s="9">
        <v>3</v>
      </c>
      <c r="AB28" s="9">
        <v>0</v>
      </c>
      <c r="AC28" s="2">
        <f t="shared" si="8"/>
        <v>0</v>
      </c>
      <c r="AD28" s="9">
        <v>4</v>
      </c>
      <c r="AE28" s="9">
        <v>0</v>
      </c>
      <c r="AF28" s="2">
        <f t="shared" si="9"/>
        <v>0</v>
      </c>
      <c r="AG28" s="9">
        <f t="shared" si="10"/>
        <v>4</v>
      </c>
      <c r="AH28" s="3">
        <f t="shared" si="11"/>
        <v>18</v>
      </c>
      <c r="AI28" s="3">
        <f t="shared" si="12"/>
        <v>2</v>
      </c>
      <c r="AJ28" s="4">
        <f>AVERAGE(AF28,AC28,Z28,W28,T28,Q28,N28,K28,H28)</f>
        <v>0.22486772486772486</v>
      </c>
      <c r="AK28" s="3" t="str">
        <f t="shared" si="14"/>
        <v>مطلوب</v>
      </c>
    </row>
    <row r="29" spans="1:37" x14ac:dyDescent="0.25">
      <c r="A29" s="20" t="s">
        <v>5</v>
      </c>
      <c r="B29" s="9" t="s">
        <v>67</v>
      </c>
      <c r="C29" s="9">
        <v>0</v>
      </c>
      <c r="D29" s="9">
        <v>0</v>
      </c>
      <c r="E29" s="2" t="e">
        <f t="shared" si="0"/>
        <v>#DIV/0!</v>
      </c>
      <c r="F29" s="9">
        <v>0</v>
      </c>
      <c r="G29" s="9">
        <v>0</v>
      </c>
      <c r="H29" s="2" t="e">
        <f t="shared" si="1"/>
        <v>#DIV/0!</v>
      </c>
      <c r="I29" s="9">
        <v>0</v>
      </c>
      <c r="J29" s="9">
        <v>0</v>
      </c>
      <c r="K29" s="2" t="e">
        <f t="shared" si="2"/>
        <v>#DIV/0!</v>
      </c>
      <c r="L29" s="9">
        <v>0</v>
      </c>
      <c r="M29" s="9">
        <v>0</v>
      </c>
      <c r="N29" s="2" t="e">
        <f t="shared" si="3"/>
        <v>#DIV/0!</v>
      </c>
      <c r="O29" s="9">
        <v>0</v>
      </c>
      <c r="P29" s="9">
        <v>0</v>
      </c>
      <c r="Q29" s="2" t="e">
        <f t="shared" si="4"/>
        <v>#DIV/0!</v>
      </c>
      <c r="R29" s="9">
        <v>0</v>
      </c>
      <c r="S29" s="9">
        <v>0</v>
      </c>
      <c r="T29" s="2" t="e">
        <f t="shared" si="5"/>
        <v>#DIV/0!</v>
      </c>
      <c r="U29" s="9">
        <v>2</v>
      </c>
      <c r="V29" s="9">
        <v>0</v>
      </c>
      <c r="W29" s="2">
        <f t="shared" si="6"/>
        <v>0</v>
      </c>
      <c r="X29" s="9">
        <v>3</v>
      </c>
      <c r="Y29" s="9">
        <v>0</v>
      </c>
      <c r="Z29" s="2">
        <f t="shared" si="7"/>
        <v>0</v>
      </c>
      <c r="AA29" s="9">
        <v>3</v>
      </c>
      <c r="AB29" s="9">
        <v>0</v>
      </c>
      <c r="AC29" s="2">
        <f t="shared" si="8"/>
        <v>0</v>
      </c>
      <c r="AD29" s="9">
        <v>3</v>
      </c>
      <c r="AE29" s="9">
        <v>0</v>
      </c>
      <c r="AF29" s="2">
        <f t="shared" si="9"/>
        <v>0</v>
      </c>
      <c r="AG29" s="9">
        <f t="shared" si="10"/>
        <v>3</v>
      </c>
      <c r="AH29" s="3">
        <f t="shared" si="11"/>
        <v>0</v>
      </c>
      <c r="AI29" s="3">
        <f t="shared" si="12"/>
        <v>0</v>
      </c>
      <c r="AJ29" s="4">
        <f>AVERAGE(AF29,AC29,Z29,W29)</f>
        <v>0</v>
      </c>
      <c r="AK29" s="3" t="str">
        <f t="shared" si="14"/>
        <v>راكد</v>
      </c>
    </row>
    <row r="30" spans="1:37" x14ac:dyDescent="0.25">
      <c r="A30" s="20"/>
      <c r="B30" s="9" t="s">
        <v>69</v>
      </c>
      <c r="C30" s="9">
        <v>4</v>
      </c>
      <c r="D30" s="9">
        <v>0</v>
      </c>
      <c r="E30" s="2">
        <f t="shared" si="0"/>
        <v>0</v>
      </c>
      <c r="F30" s="9">
        <v>4</v>
      </c>
      <c r="G30" s="9">
        <v>0</v>
      </c>
      <c r="H30" s="2">
        <f t="shared" si="1"/>
        <v>0</v>
      </c>
      <c r="I30" s="9">
        <v>1</v>
      </c>
      <c r="J30" s="9">
        <v>0</v>
      </c>
      <c r="K30" s="2">
        <f t="shared" si="2"/>
        <v>0</v>
      </c>
      <c r="L30" s="9">
        <v>1</v>
      </c>
      <c r="M30" s="9">
        <v>0</v>
      </c>
      <c r="N30" s="2">
        <f t="shared" si="3"/>
        <v>0</v>
      </c>
      <c r="O30" s="9">
        <v>1</v>
      </c>
      <c r="P30" s="9">
        <v>1</v>
      </c>
      <c r="Q30" s="2">
        <f t="shared" si="4"/>
        <v>1</v>
      </c>
      <c r="R30" s="9">
        <v>1</v>
      </c>
      <c r="S30" s="9">
        <v>0</v>
      </c>
      <c r="T30" s="2">
        <f t="shared" si="5"/>
        <v>0</v>
      </c>
      <c r="U30" s="9">
        <v>1</v>
      </c>
      <c r="V30" s="9">
        <v>0</v>
      </c>
      <c r="W30" s="2">
        <f t="shared" si="6"/>
        <v>0</v>
      </c>
      <c r="X30" s="9">
        <v>1</v>
      </c>
      <c r="Y30" s="9">
        <v>0</v>
      </c>
      <c r="Z30" s="2">
        <f t="shared" si="7"/>
        <v>0</v>
      </c>
      <c r="AA30" s="9">
        <v>1</v>
      </c>
      <c r="AB30" s="9">
        <v>0</v>
      </c>
      <c r="AC30" s="2">
        <f t="shared" si="8"/>
        <v>0</v>
      </c>
      <c r="AD30" s="9">
        <v>1</v>
      </c>
      <c r="AE30" s="9">
        <v>1</v>
      </c>
      <c r="AF30" s="2">
        <f t="shared" si="9"/>
        <v>1</v>
      </c>
      <c r="AG30" s="9">
        <f t="shared" si="10"/>
        <v>1</v>
      </c>
      <c r="AH30" s="3">
        <f t="shared" si="11"/>
        <v>2</v>
      </c>
      <c r="AI30" s="3">
        <f t="shared" si="12"/>
        <v>0</v>
      </c>
      <c r="AJ30" s="4">
        <f t="shared" si="13"/>
        <v>0.2</v>
      </c>
      <c r="AK30" s="3" t="str">
        <f t="shared" si="14"/>
        <v>مطلوب</v>
      </c>
    </row>
    <row r="31" spans="1:37" x14ac:dyDescent="0.25">
      <c r="A31" s="20"/>
      <c r="B31" s="9" t="s">
        <v>73</v>
      </c>
      <c r="C31" s="9">
        <v>3</v>
      </c>
      <c r="D31" s="9">
        <v>0</v>
      </c>
      <c r="E31" s="2">
        <f t="shared" si="0"/>
        <v>0</v>
      </c>
      <c r="F31" s="9">
        <v>2</v>
      </c>
      <c r="G31" s="9">
        <v>0</v>
      </c>
      <c r="H31" s="2">
        <f t="shared" si="1"/>
        <v>0</v>
      </c>
      <c r="I31" s="9">
        <v>2</v>
      </c>
      <c r="J31" s="9">
        <v>0</v>
      </c>
      <c r="K31" s="2">
        <f t="shared" si="2"/>
        <v>0</v>
      </c>
      <c r="L31" s="9">
        <v>1</v>
      </c>
      <c r="M31" s="9">
        <v>0</v>
      </c>
      <c r="N31" s="2">
        <f t="shared" si="3"/>
        <v>0</v>
      </c>
      <c r="O31" s="9">
        <v>1</v>
      </c>
      <c r="P31" s="9">
        <v>0</v>
      </c>
      <c r="Q31" s="2">
        <f t="shared" si="4"/>
        <v>0</v>
      </c>
      <c r="R31" s="9">
        <v>1</v>
      </c>
      <c r="S31" s="9">
        <v>0</v>
      </c>
      <c r="T31" s="2">
        <f t="shared" si="5"/>
        <v>0</v>
      </c>
      <c r="U31" s="9">
        <v>1</v>
      </c>
      <c r="V31" s="9">
        <v>0</v>
      </c>
      <c r="W31" s="2">
        <f t="shared" si="6"/>
        <v>0</v>
      </c>
      <c r="X31" s="9">
        <v>1</v>
      </c>
      <c r="Y31" s="9">
        <v>0</v>
      </c>
      <c r="Z31" s="2">
        <f t="shared" si="7"/>
        <v>0</v>
      </c>
      <c r="AA31" s="9">
        <v>1</v>
      </c>
      <c r="AB31" s="9">
        <v>0</v>
      </c>
      <c r="AC31" s="2">
        <f t="shared" si="8"/>
        <v>0</v>
      </c>
      <c r="AD31" s="9">
        <v>1</v>
      </c>
      <c r="AE31" s="9">
        <v>0</v>
      </c>
      <c r="AF31" s="2">
        <f t="shared" si="9"/>
        <v>0</v>
      </c>
      <c r="AG31" s="9">
        <f t="shared" si="10"/>
        <v>1</v>
      </c>
      <c r="AH31" s="3">
        <f t="shared" si="11"/>
        <v>0</v>
      </c>
      <c r="AI31" s="3">
        <f t="shared" si="12"/>
        <v>0</v>
      </c>
      <c r="AJ31" s="4">
        <f t="shared" si="13"/>
        <v>0</v>
      </c>
      <c r="AK31" s="3" t="str">
        <f t="shared" si="14"/>
        <v>راكد</v>
      </c>
    </row>
    <row r="32" spans="1:37" x14ac:dyDescent="0.25">
      <c r="A32" s="20"/>
      <c r="B32" s="9" t="s">
        <v>74</v>
      </c>
      <c r="C32" s="9">
        <v>2</v>
      </c>
      <c r="D32" s="9">
        <v>0</v>
      </c>
      <c r="E32" s="2">
        <f t="shared" si="0"/>
        <v>0</v>
      </c>
      <c r="F32" s="9">
        <v>3</v>
      </c>
      <c r="G32" s="9">
        <v>0</v>
      </c>
      <c r="H32" s="2">
        <f t="shared" si="1"/>
        <v>0</v>
      </c>
      <c r="I32" s="9">
        <v>5</v>
      </c>
      <c r="J32" s="9">
        <v>0</v>
      </c>
      <c r="K32" s="2">
        <f t="shared" si="2"/>
        <v>0</v>
      </c>
      <c r="L32" s="9">
        <v>8</v>
      </c>
      <c r="M32" s="9">
        <v>0</v>
      </c>
      <c r="N32" s="2">
        <f t="shared" si="3"/>
        <v>0</v>
      </c>
      <c r="O32" s="9">
        <v>10</v>
      </c>
      <c r="P32" s="9">
        <v>0</v>
      </c>
      <c r="Q32" s="2">
        <f t="shared" si="4"/>
        <v>0</v>
      </c>
      <c r="R32" s="9">
        <v>10</v>
      </c>
      <c r="S32" s="9">
        <v>0</v>
      </c>
      <c r="T32" s="2">
        <f t="shared" si="5"/>
        <v>0</v>
      </c>
      <c r="U32" s="9">
        <v>11</v>
      </c>
      <c r="V32" s="9">
        <v>0</v>
      </c>
      <c r="W32" s="2">
        <f t="shared" si="6"/>
        <v>0</v>
      </c>
      <c r="X32" s="9">
        <v>11</v>
      </c>
      <c r="Y32" s="9">
        <v>0</v>
      </c>
      <c r="Z32" s="2">
        <f t="shared" si="7"/>
        <v>0</v>
      </c>
      <c r="AA32" s="9">
        <v>13</v>
      </c>
      <c r="AB32" s="9">
        <v>0</v>
      </c>
      <c r="AC32" s="2">
        <f t="shared" si="8"/>
        <v>0</v>
      </c>
      <c r="AD32" s="9">
        <v>13</v>
      </c>
      <c r="AE32" s="9">
        <v>0</v>
      </c>
      <c r="AF32" s="2">
        <f t="shared" si="9"/>
        <v>0</v>
      </c>
      <c r="AG32" s="9">
        <f t="shared" si="10"/>
        <v>13</v>
      </c>
      <c r="AH32" s="3">
        <f t="shared" si="11"/>
        <v>0</v>
      </c>
      <c r="AI32" s="3">
        <f t="shared" si="12"/>
        <v>0</v>
      </c>
      <c r="AJ32" s="4">
        <f t="shared" si="13"/>
        <v>0</v>
      </c>
      <c r="AK32" s="3" t="str">
        <f t="shared" si="14"/>
        <v>راكد</v>
      </c>
    </row>
    <row r="33" spans="1:37" x14ac:dyDescent="0.25">
      <c r="A33" s="20"/>
      <c r="B33" s="9" t="s">
        <v>77</v>
      </c>
      <c r="C33" s="9">
        <v>0</v>
      </c>
      <c r="D33" s="9">
        <v>0</v>
      </c>
      <c r="E33" s="2" t="e">
        <f t="shared" si="0"/>
        <v>#DIV/0!</v>
      </c>
      <c r="F33" s="9">
        <v>0</v>
      </c>
      <c r="G33" s="9">
        <v>0</v>
      </c>
      <c r="H33" s="2" t="e">
        <f t="shared" si="1"/>
        <v>#DIV/0!</v>
      </c>
      <c r="I33" s="9">
        <v>0</v>
      </c>
      <c r="J33" s="9">
        <v>0</v>
      </c>
      <c r="K33" s="2" t="e">
        <f t="shared" si="2"/>
        <v>#DIV/0!</v>
      </c>
      <c r="L33" s="9">
        <v>0</v>
      </c>
      <c r="M33" s="9">
        <v>0</v>
      </c>
      <c r="N33" s="2" t="e">
        <f t="shared" si="3"/>
        <v>#DIV/0!</v>
      </c>
      <c r="O33" s="9">
        <v>0</v>
      </c>
      <c r="P33" s="9">
        <v>0</v>
      </c>
      <c r="Q33" s="2" t="e">
        <f t="shared" si="4"/>
        <v>#DIV/0!</v>
      </c>
      <c r="R33" s="9">
        <v>1</v>
      </c>
      <c r="S33" s="9">
        <v>0</v>
      </c>
      <c r="T33" s="2">
        <f t="shared" si="5"/>
        <v>0</v>
      </c>
      <c r="U33" s="9">
        <v>2</v>
      </c>
      <c r="V33" s="9">
        <v>0</v>
      </c>
      <c r="W33" s="2">
        <f t="shared" si="6"/>
        <v>0</v>
      </c>
      <c r="X33" s="9">
        <v>1</v>
      </c>
      <c r="Y33" s="9">
        <v>0</v>
      </c>
      <c r="Z33" s="2">
        <f t="shared" si="7"/>
        <v>0</v>
      </c>
      <c r="AA33" s="9">
        <v>1</v>
      </c>
      <c r="AB33" s="9">
        <v>0</v>
      </c>
      <c r="AC33" s="2">
        <f t="shared" si="8"/>
        <v>0</v>
      </c>
      <c r="AD33" s="9">
        <v>1</v>
      </c>
      <c r="AE33" s="9">
        <v>0</v>
      </c>
      <c r="AF33" s="2">
        <f t="shared" si="9"/>
        <v>0</v>
      </c>
      <c r="AG33" s="9">
        <f t="shared" si="10"/>
        <v>1</v>
      </c>
      <c r="AH33" s="3">
        <f t="shared" si="11"/>
        <v>0</v>
      </c>
      <c r="AI33" s="3">
        <f t="shared" si="12"/>
        <v>0</v>
      </c>
      <c r="AJ33" s="4">
        <f>AVERAGE(AF33,AC33,Z33,W33,T33)</f>
        <v>0</v>
      </c>
      <c r="AK33" s="3" t="str">
        <f t="shared" si="14"/>
        <v>راكد</v>
      </c>
    </row>
    <row r="34" spans="1:37" x14ac:dyDescent="0.25">
      <c r="A34" s="20"/>
      <c r="B34" s="9" t="s">
        <v>155</v>
      </c>
      <c r="C34" s="9">
        <v>0</v>
      </c>
      <c r="D34" s="9">
        <v>0</v>
      </c>
      <c r="E34" s="2" t="e">
        <f t="shared" si="0"/>
        <v>#DIV/0!</v>
      </c>
      <c r="F34" s="9">
        <v>0</v>
      </c>
      <c r="G34" s="9">
        <v>0</v>
      </c>
      <c r="H34" s="2" t="e">
        <f t="shared" si="1"/>
        <v>#DIV/0!</v>
      </c>
      <c r="I34" s="9">
        <v>0</v>
      </c>
      <c r="J34" s="9">
        <v>0</v>
      </c>
      <c r="K34" s="2" t="e">
        <f t="shared" si="2"/>
        <v>#DIV/0!</v>
      </c>
      <c r="L34" s="9">
        <v>0</v>
      </c>
      <c r="M34" s="9">
        <v>0</v>
      </c>
      <c r="N34" s="2" t="e">
        <f t="shared" si="3"/>
        <v>#DIV/0!</v>
      </c>
      <c r="O34" s="9">
        <v>0</v>
      </c>
      <c r="P34" s="9">
        <v>0</v>
      </c>
      <c r="Q34" s="2" t="e">
        <f t="shared" si="4"/>
        <v>#DIV/0!</v>
      </c>
      <c r="R34" s="9">
        <v>0</v>
      </c>
      <c r="S34" s="9">
        <v>0</v>
      </c>
      <c r="T34" s="2" t="e">
        <f t="shared" si="5"/>
        <v>#DIV/0!</v>
      </c>
      <c r="U34" s="9">
        <v>0</v>
      </c>
      <c r="V34" s="9">
        <v>0</v>
      </c>
      <c r="W34" s="2" t="e">
        <f t="shared" si="6"/>
        <v>#DIV/0!</v>
      </c>
      <c r="X34" s="9">
        <v>1</v>
      </c>
      <c r="Y34" s="9">
        <v>0</v>
      </c>
      <c r="Z34" s="2">
        <f t="shared" si="7"/>
        <v>0</v>
      </c>
      <c r="AA34" s="9">
        <v>1</v>
      </c>
      <c r="AB34" s="9">
        <v>0</v>
      </c>
      <c r="AC34" s="2">
        <f t="shared" si="8"/>
        <v>0</v>
      </c>
      <c r="AD34" s="9">
        <v>1</v>
      </c>
      <c r="AE34" s="9">
        <v>0</v>
      </c>
      <c r="AF34" s="2">
        <f t="shared" si="9"/>
        <v>0</v>
      </c>
      <c r="AG34" s="9">
        <f t="shared" si="10"/>
        <v>1</v>
      </c>
      <c r="AH34" s="3">
        <f t="shared" si="11"/>
        <v>0</v>
      </c>
      <c r="AI34" s="3">
        <f t="shared" si="12"/>
        <v>0</v>
      </c>
      <c r="AJ34" s="4">
        <f>AVERAGE(AF34,AC34,Z34)</f>
        <v>0</v>
      </c>
      <c r="AK34" s="3" t="str">
        <f t="shared" si="14"/>
        <v>راكد</v>
      </c>
    </row>
    <row r="35" spans="1:37" x14ac:dyDescent="0.25">
      <c r="A35" s="20"/>
      <c r="B35" s="9" t="s">
        <v>88</v>
      </c>
      <c r="C35" s="9">
        <v>0</v>
      </c>
      <c r="D35" s="9">
        <v>0</v>
      </c>
      <c r="E35" s="2" t="e">
        <f t="shared" si="0"/>
        <v>#DIV/0!</v>
      </c>
      <c r="F35" s="9">
        <v>0</v>
      </c>
      <c r="G35" s="9">
        <v>0</v>
      </c>
      <c r="H35" s="2" t="e">
        <f t="shared" si="1"/>
        <v>#DIV/0!</v>
      </c>
      <c r="I35" s="9">
        <v>0</v>
      </c>
      <c r="J35" s="9">
        <v>0</v>
      </c>
      <c r="K35" s="2" t="e">
        <f t="shared" si="2"/>
        <v>#DIV/0!</v>
      </c>
      <c r="L35" s="9">
        <v>1</v>
      </c>
      <c r="M35" s="9">
        <v>0</v>
      </c>
      <c r="N35" s="2">
        <f t="shared" si="3"/>
        <v>0</v>
      </c>
      <c r="O35" s="9">
        <v>1</v>
      </c>
      <c r="P35" s="9">
        <v>0</v>
      </c>
      <c r="Q35" s="2">
        <f t="shared" si="4"/>
        <v>0</v>
      </c>
      <c r="R35" s="9">
        <v>1</v>
      </c>
      <c r="S35" s="9">
        <v>0</v>
      </c>
      <c r="T35" s="2">
        <f t="shared" si="5"/>
        <v>0</v>
      </c>
      <c r="U35" s="9">
        <v>1</v>
      </c>
      <c r="V35" s="9">
        <v>0</v>
      </c>
      <c r="W35" s="2">
        <f t="shared" si="6"/>
        <v>0</v>
      </c>
      <c r="X35" s="9">
        <v>1</v>
      </c>
      <c r="Y35" s="9">
        <v>0</v>
      </c>
      <c r="Z35" s="2">
        <f t="shared" si="7"/>
        <v>0</v>
      </c>
      <c r="AA35" s="9">
        <v>1</v>
      </c>
      <c r="AB35" s="9">
        <v>0</v>
      </c>
      <c r="AC35" s="2">
        <f t="shared" si="8"/>
        <v>0</v>
      </c>
      <c r="AD35" s="9">
        <v>1</v>
      </c>
      <c r="AE35" s="9">
        <v>0</v>
      </c>
      <c r="AF35" s="2">
        <f t="shared" si="9"/>
        <v>0</v>
      </c>
      <c r="AG35" s="9">
        <f t="shared" si="10"/>
        <v>1</v>
      </c>
      <c r="AH35" s="3">
        <f t="shared" si="11"/>
        <v>0</v>
      </c>
      <c r="AI35" s="3">
        <f t="shared" si="12"/>
        <v>0</v>
      </c>
      <c r="AJ35" s="4">
        <f>AVERAGE(AF35,AC35,Z35,W35,T35,Q35,N35)</f>
        <v>0</v>
      </c>
      <c r="AK35" s="3" t="str">
        <f t="shared" si="14"/>
        <v>راكد</v>
      </c>
    </row>
    <row r="36" spans="1:37" x14ac:dyDescent="0.25">
      <c r="A36" s="20"/>
      <c r="B36" s="9" t="s">
        <v>89</v>
      </c>
      <c r="C36" s="9">
        <v>0</v>
      </c>
      <c r="D36" s="9">
        <v>0</v>
      </c>
      <c r="E36" s="2" t="e">
        <f t="shared" si="0"/>
        <v>#DIV/0!</v>
      </c>
      <c r="F36" s="9">
        <v>0</v>
      </c>
      <c r="G36" s="9">
        <v>0</v>
      </c>
      <c r="H36" s="2" t="e">
        <f t="shared" si="1"/>
        <v>#DIV/0!</v>
      </c>
      <c r="I36" s="9">
        <v>0</v>
      </c>
      <c r="J36" s="9">
        <v>0</v>
      </c>
      <c r="K36" s="2" t="e">
        <f t="shared" si="2"/>
        <v>#DIV/0!</v>
      </c>
      <c r="L36" s="9">
        <v>0</v>
      </c>
      <c r="M36" s="9">
        <v>0</v>
      </c>
      <c r="N36" s="2" t="e">
        <f t="shared" si="3"/>
        <v>#DIV/0!</v>
      </c>
      <c r="O36" s="9">
        <v>0</v>
      </c>
      <c r="P36" s="9">
        <v>0</v>
      </c>
      <c r="Q36" s="2" t="e">
        <f t="shared" si="4"/>
        <v>#DIV/0!</v>
      </c>
      <c r="R36" s="9">
        <v>0</v>
      </c>
      <c r="S36" s="9">
        <v>0</v>
      </c>
      <c r="T36" s="2" t="e">
        <f t="shared" si="5"/>
        <v>#DIV/0!</v>
      </c>
      <c r="U36" s="9">
        <v>0</v>
      </c>
      <c r="V36" s="9">
        <v>0</v>
      </c>
      <c r="W36" s="2" t="e">
        <f t="shared" si="6"/>
        <v>#DIV/0!</v>
      </c>
      <c r="X36" s="9">
        <v>2</v>
      </c>
      <c r="Y36" s="9">
        <v>0</v>
      </c>
      <c r="Z36" s="2">
        <f t="shared" si="7"/>
        <v>0</v>
      </c>
      <c r="AA36" s="9">
        <v>2</v>
      </c>
      <c r="AB36" s="9">
        <v>0</v>
      </c>
      <c r="AC36" s="2">
        <f t="shared" si="8"/>
        <v>0</v>
      </c>
      <c r="AD36" s="9">
        <v>2</v>
      </c>
      <c r="AE36" s="9">
        <v>0</v>
      </c>
      <c r="AF36" s="2">
        <f t="shared" si="9"/>
        <v>0</v>
      </c>
      <c r="AG36" s="9">
        <f t="shared" si="10"/>
        <v>2</v>
      </c>
      <c r="AH36" s="3">
        <f t="shared" si="11"/>
        <v>0</v>
      </c>
      <c r="AI36" s="3">
        <f t="shared" si="12"/>
        <v>0</v>
      </c>
      <c r="AJ36" s="4">
        <f>AVERAGE(AF36,AC36,Z36)</f>
        <v>0</v>
      </c>
      <c r="AK36" s="3" t="str">
        <f t="shared" si="14"/>
        <v>راكد</v>
      </c>
    </row>
    <row r="37" spans="1:37" x14ac:dyDescent="0.25">
      <c r="A37" s="20"/>
      <c r="B37" s="9" t="s">
        <v>91</v>
      </c>
      <c r="C37" s="9">
        <v>0</v>
      </c>
      <c r="D37" s="9">
        <v>0</v>
      </c>
      <c r="E37" s="2" t="e">
        <f t="shared" si="0"/>
        <v>#DIV/0!</v>
      </c>
      <c r="F37" s="9">
        <v>0</v>
      </c>
      <c r="G37" s="9">
        <v>0</v>
      </c>
      <c r="H37" s="2" t="e">
        <f t="shared" si="1"/>
        <v>#DIV/0!</v>
      </c>
      <c r="I37" s="9">
        <v>0</v>
      </c>
      <c r="J37" s="9">
        <v>0</v>
      </c>
      <c r="K37" s="2" t="e">
        <f t="shared" si="2"/>
        <v>#DIV/0!</v>
      </c>
      <c r="L37" s="9">
        <v>0</v>
      </c>
      <c r="M37" s="9">
        <v>0</v>
      </c>
      <c r="N37" s="2" t="e">
        <f t="shared" si="3"/>
        <v>#DIV/0!</v>
      </c>
      <c r="O37" s="9">
        <v>0</v>
      </c>
      <c r="P37" s="9">
        <v>0</v>
      </c>
      <c r="Q37" s="2" t="e">
        <f t="shared" si="4"/>
        <v>#DIV/0!</v>
      </c>
      <c r="R37" s="9">
        <v>0</v>
      </c>
      <c r="S37" s="9">
        <v>0</v>
      </c>
      <c r="T37" s="2" t="e">
        <f t="shared" si="5"/>
        <v>#DIV/0!</v>
      </c>
      <c r="U37" s="9">
        <v>0</v>
      </c>
      <c r="V37" s="9">
        <v>0</v>
      </c>
      <c r="W37" s="2" t="e">
        <f t="shared" si="6"/>
        <v>#DIV/0!</v>
      </c>
      <c r="X37" s="9">
        <v>0</v>
      </c>
      <c r="Y37" s="9">
        <v>0</v>
      </c>
      <c r="Z37" s="2" t="e">
        <f t="shared" si="7"/>
        <v>#DIV/0!</v>
      </c>
      <c r="AA37" s="9">
        <v>1</v>
      </c>
      <c r="AB37" s="9">
        <v>0</v>
      </c>
      <c r="AC37" s="2">
        <f t="shared" si="8"/>
        <v>0</v>
      </c>
      <c r="AD37" s="9">
        <v>1</v>
      </c>
      <c r="AE37" s="9">
        <v>0</v>
      </c>
      <c r="AF37" s="2">
        <f t="shared" si="9"/>
        <v>0</v>
      </c>
      <c r="AG37" s="9">
        <f t="shared" si="10"/>
        <v>1</v>
      </c>
      <c r="AH37" s="3">
        <f t="shared" si="11"/>
        <v>0</v>
      </c>
      <c r="AI37" s="3">
        <f t="shared" si="12"/>
        <v>0</v>
      </c>
      <c r="AJ37" s="4">
        <f>AVERAGE(AF37,AC37)</f>
        <v>0</v>
      </c>
      <c r="AK37" s="3" t="str">
        <f t="shared" si="14"/>
        <v>راكد</v>
      </c>
    </row>
    <row r="38" spans="1:37" x14ac:dyDescent="0.25">
      <c r="A38" s="20"/>
      <c r="B38" s="9" t="s">
        <v>156</v>
      </c>
      <c r="C38" s="9">
        <v>1</v>
      </c>
      <c r="D38" s="9">
        <v>0</v>
      </c>
      <c r="E38" s="2">
        <f t="shared" si="0"/>
        <v>0</v>
      </c>
      <c r="F38" s="9">
        <v>1</v>
      </c>
      <c r="G38" s="9">
        <v>0</v>
      </c>
      <c r="H38" s="2">
        <f t="shared" si="1"/>
        <v>0</v>
      </c>
      <c r="I38" s="9">
        <v>1</v>
      </c>
      <c r="J38" s="9">
        <v>0</v>
      </c>
      <c r="K38" s="2">
        <f t="shared" si="2"/>
        <v>0</v>
      </c>
      <c r="L38" s="9">
        <v>2</v>
      </c>
      <c r="M38" s="9">
        <v>0</v>
      </c>
      <c r="N38" s="2">
        <f t="shared" si="3"/>
        <v>0</v>
      </c>
      <c r="O38" s="9">
        <v>2</v>
      </c>
      <c r="P38" s="9">
        <v>0</v>
      </c>
      <c r="Q38" s="2">
        <f t="shared" si="4"/>
        <v>0</v>
      </c>
      <c r="R38" s="9">
        <v>2</v>
      </c>
      <c r="S38" s="9">
        <v>0</v>
      </c>
      <c r="T38" s="2">
        <f t="shared" si="5"/>
        <v>0</v>
      </c>
      <c r="U38" s="9">
        <v>2</v>
      </c>
      <c r="V38" s="9">
        <v>0</v>
      </c>
      <c r="W38" s="2">
        <f t="shared" si="6"/>
        <v>0</v>
      </c>
      <c r="X38" s="9">
        <v>2</v>
      </c>
      <c r="Y38" s="9">
        <v>0</v>
      </c>
      <c r="Z38" s="2">
        <f t="shared" si="7"/>
        <v>0</v>
      </c>
      <c r="AA38" s="9">
        <v>2</v>
      </c>
      <c r="AB38" s="9">
        <v>0</v>
      </c>
      <c r="AC38" s="2">
        <f t="shared" si="8"/>
        <v>0</v>
      </c>
      <c r="AD38" s="9">
        <v>2</v>
      </c>
      <c r="AE38" s="9">
        <v>0</v>
      </c>
      <c r="AF38" s="2">
        <f t="shared" si="9"/>
        <v>0</v>
      </c>
      <c r="AG38" s="9">
        <f t="shared" si="10"/>
        <v>2</v>
      </c>
      <c r="AH38" s="3">
        <f t="shared" si="11"/>
        <v>0</v>
      </c>
      <c r="AI38" s="3">
        <f t="shared" si="12"/>
        <v>0</v>
      </c>
      <c r="AJ38" s="4">
        <f t="shared" si="13"/>
        <v>0</v>
      </c>
      <c r="AK38" s="3" t="str">
        <f t="shared" si="14"/>
        <v>راكد</v>
      </c>
    </row>
    <row r="39" spans="1:37" x14ac:dyDescent="0.25">
      <c r="A39" s="20" t="s">
        <v>16</v>
      </c>
      <c r="B39" s="9" t="s">
        <v>17</v>
      </c>
      <c r="C39" s="9">
        <v>11</v>
      </c>
      <c r="D39" s="9">
        <v>0</v>
      </c>
      <c r="E39" s="2">
        <f t="shared" si="0"/>
        <v>0</v>
      </c>
      <c r="F39" s="9">
        <v>10</v>
      </c>
      <c r="G39" s="9">
        <v>0</v>
      </c>
      <c r="H39" s="2">
        <f t="shared" si="1"/>
        <v>0</v>
      </c>
      <c r="I39" s="9">
        <v>12</v>
      </c>
      <c r="J39" s="9">
        <v>0</v>
      </c>
      <c r="K39" s="2">
        <f t="shared" si="2"/>
        <v>0</v>
      </c>
      <c r="L39" s="9">
        <v>14</v>
      </c>
      <c r="M39" s="9">
        <v>0</v>
      </c>
      <c r="N39" s="2">
        <f t="shared" si="3"/>
        <v>0</v>
      </c>
      <c r="O39" s="9">
        <v>14</v>
      </c>
      <c r="P39" s="9">
        <v>0</v>
      </c>
      <c r="Q39" s="2">
        <f t="shared" si="4"/>
        <v>0</v>
      </c>
      <c r="R39" s="9">
        <v>15</v>
      </c>
      <c r="S39" s="9">
        <v>1</v>
      </c>
      <c r="T39" s="2">
        <f t="shared" si="5"/>
        <v>6.6666666666666666E-2</v>
      </c>
      <c r="U39" s="9">
        <v>9</v>
      </c>
      <c r="V39" s="9">
        <v>0</v>
      </c>
      <c r="W39" s="2">
        <f t="shared" si="6"/>
        <v>0</v>
      </c>
      <c r="X39" s="9">
        <v>8</v>
      </c>
      <c r="Y39" s="9">
        <v>0</v>
      </c>
      <c r="Z39" s="2">
        <f t="shared" si="7"/>
        <v>0</v>
      </c>
      <c r="AA39" s="9">
        <v>11</v>
      </c>
      <c r="AB39" s="9">
        <v>0</v>
      </c>
      <c r="AC39" s="2">
        <f t="shared" si="8"/>
        <v>0</v>
      </c>
      <c r="AD39" s="9">
        <v>9</v>
      </c>
      <c r="AE39" s="9">
        <v>0</v>
      </c>
      <c r="AF39" s="2">
        <f t="shared" si="9"/>
        <v>0</v>
      </c>
      <c r="AG39" s="9">
        <f t="shared" si="10"/>
        <v>9</v>
      </c>
      <c r="AH39" s="3">
        <f t="shared" si="11"/>
        <v>1</v>
      </c>
      <c r="AI39" s="3">
        <f t="shared" si="12"/>
        <v>0</v>
      </c>
      <c r="AJ39" s="4">
        <f t="shared" si="13"/>
        <v>6.6666666666666662E-3</v>
      </c>
      <c r="AK39" s="3" t="str">
        <f t="shared" si="14"/>
        <v>راكد</v>
      </c>
    </row>
    <row r="40" spans="1:37" x14ac:dyDescent="0.25">
      <c r="A40" s="20"/>
      <c r="B40" s="9" t="s">
        <v>110</v>
      </c>
      <c r="C40" s="9">
        <v>0</v>
      </c>
      <c r="D40" s="9">
        <v>0</v>
      </c>
      <c r="E40" s="2" t="e">
        <f t="shared" si="0"/>
        <v>#DIV/0!</v>
      </c>
      <c r="F40" s="9">
        <v>0</v>
      </c>
      <c r="G40" s="9">
        <v>0</v>
      </c>
      <c r="H40" s="2" t="e">
        <f t="shared" si="1"/>
        <v>#DIV/0!</v>
      </c>
      <c r="I40" s="9">
        <v>0</v>
      </c>
      <c r="J40" s="9">
        <v>0</v>
      </c>
      <c r="K40" s="2" t="e">
        <f t="shared" si="2"/>
        <v>#DIV/0!</v>
      </c>
      <c r="L40" s="9">
        <v>0</v>
      </c>
      <c r="M40" s="9">
        <v>0</v>
      </c>
      <c r="N40" s="2" t="e">
        <f t="shared" si="3"/>
        <v>#DIV/0!</v>
      </c>
      <c r="O40" s="9">
        <v>0</v>
      </c>
      <c r="P40" s="9">
        <v>0</v>
      </c>
      <c r="Q40" s="2" t="e">
        <f t="shared" si="4"/>
        <v>#DIV/0!</v>
      </c>
      <c r="R40" s="9">
        <v>0</v>
      </c>
      <c r="S40" s="9">
        <v>0</v>
      </c>
      <c r="T40" s="2" t="e">
        <f t="shared" si="5"/>
        <v>#DIV/0!</v>
      </c>
      <c r="U40" s="9">
        <v>1</v>
      </c>
      <c r="V40" s="9">
        <v>0</v>
      </c>
      <c r="W40" s="2">
        <f t="shared" si="6"/>
        <v>0</v>
      </c>
      <c r="X40" s="9">
        <v>1</v>
      </c>
      <c r="Y40" s="9">
        <v>0</v>
      </c>
      <c r="Z40" s="2">
        <f t="shared" si="7"/>
        <v>0</v>
      </c>
      <c r="AA40" s="9">
        <v>1</v>
      </c>
      <c r="AB40" s="9">
        <v>0</v>
      </c>
      <c r="AC40" s="2">
        <f t="shared" si="8"/>
        <v>0</v>
      </c>
      <c r="AD40" s="9">
        <v>1</v>
      </c>
      <c r="AE40" s="9">
        <v>0</v>
      </c>
      <c r="AF40" s="2">
        <f t="shared" si="9"/>
        <v>0</v>
      </c>
      <c r="AG40" s="9">
        <f t="shared" si="10"/>
        <v>1</v>
      </c>
      <c r="AH40" s="3">
        <f t="shared" si="11"/>
        <v>0</v>
      </c>
      <c r="AI40" s="3">
        <f t="shared" si="12"/>
        <v>0</v>
      </c>
      <c r="AJ40" s="4">
        <f>AVERAGE(AF40,AC40,Z40,W40)</f>
        <v>0</v>
      </c>
      <c r="AK40" s="3" t="str">
        <f t="shared" si="14"/>
        <v>راكد</v>
      </c>
    </row>
    <row r="41" spans="1:37" x14ac:dyDescent="0.25">
      <c r="A41" s="20"/>
      <c r="B41" s="9" t="s">
        <v>111</v>
      </c>
      <c r="C41" s="9">
        <v>1</v>
      </c>
      <c r="D41" s="9">
        <v>0</v>
      </c>
      <c r="E41" s="2">
        <f t="shared" si="0"/>
        <v>0</v>
      </c>
      <c r="F41" s="9">
        <v>2</v>
      </c>
      <c r="G41" s="9">
        <v>0</v>
      </c>
      <c r="H41" s="2">
        <f t="shared" si="1"/>
        <v>0</v>
      </c>
      <c r="I41" s="9">
        <v>2</v>
      </c>
      <c r="J41" s="9">
        <v>0</v>
      </c>
      <c r="K41" s="2">
        <f t="shared" si="2"/>
        <v>0</v>
      </c>
      <c r="L41" s="9">
        <v>2</v>
      </c>
      <c r="M41" s="9">
        <v>0</v>
      </c>
      <c r="N41" s="2">
        <f t="shared" si="3"/>
        <v>0</v>
      </c>
      <c r="O41" s="9">
        <v>3</v>
      </c>
      <c r="P41" s="9">
        <v>0</v>
      </c>
      <c r="Q41" s="2">
        <f t="shared" si="4"/>
        <v>0</v>
      </c>
      <c r="R41" s="9">
        <v>1</v>
      </c>
      <c r="S41" s="9">
        <v>0</v>
      </c>
      <c r="T41" s="2">
        <f t="shared" si="5"/>
        <v>0</v>
      </c>
      <c r="U41" s="9">
        <v>2</v>
      </c>
      <c r="V41" s="9">
        <v>0</v>
      </c>
      <c r="W41" s="2">
        <f t="shared" si="6"/>
        <v>0</v>
      </c>
      <c r="X41" s="9">
        <v>2</v>
      </c>
      <c r="Y41" s="9">
        <v>0</v>
      </c>
      <c r="Z41" s="2">
        <f t="shared" si="7"/>
        <v>0</v>
      </c>
      <c r="AA41" s="9">
        <v>2</v>
      </c>
      <c r="AB41" s="9">
        <v>0</v>
      </c>
      <c r="AC41" s="2">
        <f t="shared" si="8"/>
        <v>0</v>
      </c>
      <c r="AD41" s="9">
        <v>2</v>
      </c>
      <c r="AE41" s="9">
        <v>0</v>
      </c>
      <c r="AF41" s="2">
        <f t="shared" si="9"/>
        <v>0</v>
      </c>
      <c r="AG41" s="9">
        <f t="shared" si="10"/>
        <v>2</v>
      </c>
      <c r="AH41" s="3">
        <f t="shared" si="11"/>
        <v>0</v>
      </c>
      <c r="AI41" s="3">
        <f t="shared" si="12"/>
        <v>0</v>
      </c>
      <c r="AJ41" s="4">
        <f t="shared" si="13"/>
        <v>0</v>
      </c>
      <c r="AK41" s="3" t="str">
        <f t="shared" si="14"/>
        <v>راكد</v>
      </c>
    </row>
    <row r="42" spans="1:37" x14ac:dyDescent="0.25">
      <c r="A42" s="20"/>
      <c r="B42" s="9" t="s">
        <v>112</v>
      </c>
      <c r="C42" s="9">
        <v>78</v>
      </c>
      <c r="D42" s="9">
        <v>4</v>
      </c>
      <c r="E42" s="2">
        <f t="shared" si="0"/>
        <v>5.128205128205128E-2</v>
      </c>
      <c r="F42" s="9">
        <v>91</v>
      </c>
      <c r="G42" s="9">
        <v>0</v>
      </c>
      <c r="H42" s="2">
        <f t="shared" si="1"/>
        <v>0</v>
      </c>
      <c r="I42" s="9">
        <v>116</v>
      </c>
      <c r="J42" s="9">
        <v>3</v>
      </c>
      <c r="K42" s="2">
        <f t="shared" si="2"/>
        <v>2.5862068965517241E-2</v>
      </c>
      <c r="L42" s="9">
        <v>103</v>
      </c>
      <c r="M42" s="9">
        <v>3</v>
      </c>
      <c r="N42" s="2">
        <f t="shared" si="3"/>
        <v>2.9126213592233011E-2</v>
      </c>
      <c r="O42" s="9">
        <v>100</v>
      </c>
      <c r="P42" s="9">
        <v>5</v>
      </c>
      <c r="Q42" s="2">
        <f t="shared" si="4"/>
        <v>0.05</v>
      </c>
      <c r="R42" s="9">
        <v>94</v>
      </c>
      <c r="S42" s="9">
        <v>2</v>
      </c>
      <c r="T42" s="2">
        <f t="shared" si="5"/>
        <v>2.1276595744680851E-2</v>
      </c>
      <c r="U42" s="9">
        <v>103</v>
      </c>
      <c r="V42" s="9">
        <v>4</v>
      </c>
      <c r="W42" s="2">
        <f t="shared" si="6"/>
        <v>3.8834951456310676E-2</v>
      </c>
      <c r="X42" s="9">
        <v>98</v>
      </c>
      <c r="Y42" s="9">
        <v>5</v>
      </c>
      <c r="Z42" s="2">
        <f t="shared" si="7"/>
        <v>5.1020408163265307E-2</v>
      </c>
      <c r="AA42" s="9">
        <v>94</v>
      </c>
      <c r="AB42" s="9">
        <v>1</v>
      </c>
      <c r="AC42" s="2">
        <f t="shared" si="8"/>
        <v>1.0638297872340425E-2</v>
      </c>
      <c r="AD42" s="9">
        <v>98</v>
      </c>
      <c r="AE42" s="9">
        <v>1</v>
      </c>
      <c r="AF42" s="2">
        <f t="shared" si="9"/>
        <v>1.020408163265306E-2</v>
      </c>
      <c r="AG42" s="9">
        <f t="shared" si="10"/>
        <v>98</v>
      </c>
      <c r="AH42" s="3">
        <f t="shared" si="11"/>
        <v>28</v>
      </c>
      <c r="AI42" s="3">
        <f t="shared" si="12"/>
        <v>3</v>
      </c>
      <c r="AJ42" s="4">
        <f t="shared" si="13"/>
        <v>2.8824466870905181E-2</v>
      </c>
      <c r="AK42" s="3" t="str">
        <f t="shared" si="14"/>
        <v>مشبع</v>
      </c>
    </row>
    <row r="43" spans="1:37" x14ac:dyDescent="0.25">
      <c r="A43" s="20" t="s">
        <v>18</v>
      </c>
      <c r="B43" s="9" t="s">
        <v>113</v>
      </c>
      <c r="C43" s="9">
        <v>15</v>
      </c>
      <c r="D43" s="9">
        <v>3</v>
      </c>
      <c r="E43" s="2">
        <f t="shared" si="0"/>
        <v>0.2</v>
      </c>
      <c r="F43" s="9">
        <v>11</v>
      </c>
      <c r="G43" s="9">
        <v>0</v>
      </c>
      <c r="H43" s="2">
        <f t="shared" si="1"/>
        <v>0</v>
      </c>
      <c r="I43" s="9">
        <v>15</v>
      </c>
      <c r="J43" s="9">
        <v>0</v>
      </c>
      <c r="K43" s="2">
        <f t="shared" si="2"/>
        <v>0</v>
      </c>
      <c r="L43" s="9">
        <v>22</v>
      </c>
      <c r="M43" s="9">
        <v>0</v>
      </c>
      <c r="N43" s="2">
        <f t="shared" si="3"/>
        <v>0</v>
      </c>
      <c r="O43" s="9">
        <v>23</v>
      </c>
      <c r="P43" s="9">
        <v>0</v>
      </c>
      <c r="Q43" s="2">
        <f t="shared" si="4"/>
        <v>0</v>
      </c>
      <c r="R43" s="9">
        <v>18</v>
      </c>
      <c r="S43" s="9">
        <v>2</v>
      </c>
      <c r="T43" s="2">
        <f t="shared" si="5"/>
        <v>0.1111111111111111</v>
      </c>
      <c r="U43" s="9">
        <v>15</v>
      </c>
      <c r="V43" s="9">
        <v>0</v>
      </c>
      <c r="W43" s="2">
        <f t="shared" si="6"/>
        <v>0</v>
      </c>
      <c r="X43" s="9">
        <v>17</v>
      </c>
      <c r="Y43" s="9">
        <v>3</v>
      </c>
      <c r="Z43" s="2">
        <f t="shared" si="7"/>
        <v>0.17647058823529413</v>
      </c>
      <c r="AA43" s="9">
        <v>16</v>
      </c>
      <c r="AB43" s="9">
        <v>0</v>
      </c>
      <c r="AC43" s="2">
        <f t="shared" si="8"/>
        <v>0</v>
      </c>
      <c r="AD43" s="9">
        <v>21</v>
      </c>
      <c r="AE43" s="9">
        <v>2</v>
      </c>
      <c r="AF43" s="2">
        <f t="shared" si="9"/>
        <v>9.5238095238095233E-2</v>
      </c>
      <c r="AG43" s="9">
        <f t="shared" si="10"/>
        <v>21</v>
      </c>
      <c r="AH43" s="3">
        <f t="shared" si="11"/>
        <v>10</v>
      </c>
      <c r="AI43" s="3">
        <f t="shared" si="12"/>
        <v>1</v>
      </c>
      <c r="AJ43" s="4">
        <f t="shared" si="13"/>
        <v>5.8281979458450053E-2</v>
      </c>
      <c r="AK43" s="3" t="str">
        <f t="shared" si="14"/>
        <v>مشبع</v>
      </c>
    </row>
    <row r="44" spans="1:37" x14ac:dyDescent="0.25">
      <c r="A44" s="20"/>
      <c r="B44" s="9" t="s">
        <v>115</v>
      </c>
      <c r="C44" s="9">
        <v>0</v>
      </c>
      <c r="D44" s="9">
        <v>0</v>
      </c>
      <c r="E44" s="2" t="e">
        <f t="shared" si="0"/>
        <v>#DIV/0!</v>
      </c>
      <c r="F44" s="9">
        <v>0</v>
      </c>
      <c r="G44" s="9">
        <v>0</v>
      </c>
      <c r="H44" s="2" t="e">
        <f t="shared" si="1"/>
        <v>#DIV/0!</v>
      </c>
      <c r="I44" s="9">
        <v>0</v>
      </c>
      <c r="J44" s="9">
        <v>0</v>
      </c>
      <c r="K44" s="2" t="e">
        <f t="shared" si="2"/>
        <v>#DIV/0!</v>
      </c>
      <c r="L44" s="9">
        <v>0</v>
      </c>
      <c r="M44" s="9">
        <v>0</v>
      </c>
      <c r="N44" s="2" t="e">
        <f t="shared" si="3"/>
        <v>#DIV/0!</v>
      </c>
      <c r="O44" s="9">
        <v>0</v>
      </c>
      <c r="P44" s="9">
        <v>0</v>
      </c>
      <c r="Q44" s="2" t="e">
        <f t="shared" si="4"/>
        <v>#DIV/0!</v>
      </c>
      <c r="R44" s="9">
        <v>0</v>
      </c>
      <c r="S44" s="9">
        <v>0</v>
      </c>
      <c r="T44" s="2" t="e">
        <f t="shared" si="5"/>
        <v>#DIV/0!</v>
      </c>
      <c r="U44" s="9">
        <v>0</v>
      </c>
      <c r="V44" s="9">
        <v>0</v>
      </c>
      <c r="W44" s="2" t="e">
        <f t="shared" si="6"/>
        <v>#DIV/0!</v>
      </c>
      <c r="X44" s="9">
        <v>0</v>
      </c>
      <c r="Y44" s="9">
        <v>0</v>
      </c>
      <c r="Z44" s="2" t="e">
        <f t="shared" si="7"/>
        <v>#DIV/0!</v>
      </c>
      <c r="AA44" s="9">
        <v>0</v>
      </c>
      <c r="AB44" s="9">
        <v>0</v>
      </c>
      <c r="AC44" s="2" t="e">
        <f t="shared" si="8"/>
        <v>#DIV/0!</v>
      </c>
      <c r="AD44" s="9">
        <v>1</v>
      </c>
      <c r="AE44" s="9">
        <v>0</v>
      </c>
      <c r="AF44" s="2">
        <f t="shared" si="9"/>
        <v>0</v>
      </c>
      <c r="AG44" s="9">
        <f t="shared" si="10"/>
        <v>1</v>
      </c>
      <c r="AH44" s="3">
        <f t="shared" si="11"/>
        <v>0</v>
      </c>
      <c r="AI44" s="3">
        <f t="shared" si="12"/>
        <v>0</v>
      </c>
      <c r="AJ44" s="4">
        <f>AVERAGE(AF44)</f>
        <v>0</v>
      </c>
      <c r="AK44" s="3" t="str">
        <f t="shared" si="14"/>
        <v>راكد</v>
      </c>
    </row>
    <row r="45" spans="1:37" x14ac:dyDescent="0.25">
      <c r="A45" s="20"/>
      <c r="B45" s="9" t="s">
        <v>116</v>
      </c>
      <c r="C45" s="9">
        <v>12</v>
      </c>
      <c r="D45" s="9">
        <v>0</v>
      </c>
      <c r="E45" s="2">
        <f t="shared" si="0"/>
        <v>0</v>
      </c>
      <c r="F45" s="9">
        <v>11</v>
      </c>
      <c r="G45" s="9">
        <v>0</v>
      </c>
      <c r="H45" s="2">
        <f t="shared" si="1"/>
        <v>0</v>
      </c>
      <c r="I45" s="9">
        <v>10</v>
      </c>
      <c r="J45" s="9">
        <v>0</v>
      </c>
      <c r="K45" s="2">
        <f t="shared" si="2"/>
        <v>0</v>
      </c>
      <c r="L45" s="9">
        <v>10</v>
      </c>
      <c r="M45" s="9">
        <v>0</v>
      </c>
      <c r="N45" s="2">
        <f t="shared" si="3"/>
        <v>0</v>
      </c>
      <c r="O45" s="9">
        <v>10</v>
      </c>
      <c r="P45" s="9">
        <v>0</v>
      </c>
      <c r="Q45" s="2">
        <f t="shared" si="4"/>
        <v>0</v>
      </c>
      <c r="R45" s="9">
        <v>10</v>
      </c>
      <c r="S45" s="9">
        <v>0</v>
      </c>
      <c r="T45" s="2">
        <f t="shared" si="5"/>
        <v>0</v>
      </c>
      <c r="U45" s="9">
        <v>10</v>
      </c>
      <c r="V45" s="9">
        <v>0</v>
      </c>
      <c r="W45" s="2">
        <f t="shared" si="6"/>
        <v>0</v>
      </c>
      <c r="X45" s="9">
        <v>11</v>
      </c>
      <c r="Y45" s="9">
        <v>0</v>
      </c>
      <c r="Z45" s="2">
        <f t="shared" si="7"/>
        <v>0</v>
      </c>
      <c r="AA45" s="9">
        <v>11</v>
      </c>
      <c r="AB45" s="9">
        <v>0</v>
      </c>
      <c r="AC45" s="2">
        <f t="shared" si="8"/>
        <v>0</v>
      </c>
      <c r="AD45" s="9">
        <v>11</v>
      </c>
      <c r="AE45" s="9">
        <v>3</v>
      </c>
      <c r="AF45" s="2">
        <f t="shared" si="9"/>
        <v>0.27272727272727271</v>
      </c>
      <c r="AG45" s="9">
        <f t="shared" si="10"/>
        <v>11</v>
      </c>
      <c r="AH45" s="3">
        <f t="shared" si="11"/>
        <v>3</v>
      </c>
      <c r="AI45" s="3">
        <f t="shared" si="12"/>
        <v>0</v>
      </c>
      <c r="AJ45" s="4">
        <f t="shared" si="13"/>
        <v>2.7272727272727271E-2</v>
      </c>
      <c r="AK45" s="12" t="s">
        <v>162</v>
      </c>
    </row>
    <row r="46" spans="1:37" x14ac:dyDescent="0.25">
      <c r="A46" s="20"/>
      <c r="B46" s="9" t="s">
        <v>119</v>
      </c>
      <c r="C46" s="9">
        <v>0</v>
      </c>
      <c r="D46" s="9">
        <v>0</v>
      </c>
      <c r="E46" s="2" t="e">
        <f t="shared" si="0"/>
        <v>#DIV/0!</v>
      </c>
      <c r="F46" s="9">
        <v>0</v>
      </c>
      <c r="G46" s="9">
        <v>0</v>
      </c>
      <c r="H46" s="2" t="e">
        <f t="shared" si="1"/>
        <v>#DIV/0!</v>
      </c>
      <c r="I46" s="9">
        <v>0</v>
      </c>
      <c r="J46" s="9">
        <v>0</v>
      </c>
      <c r="K46" s="2" t="e">
        <f t="shared" si="2"/>
        <v>#DIV/0!</v>
      </c>
      <c r="L46" s="9">
        <v>0</v>
      </c>
      <c r="M46" s="9">
        <v>0</v>
      </c>
      <c r="N46" s="2" t="e">
        <f t="shared" si="3"/>
        <v>#DIV/0!</v>
      </c>
      <c r="O46" s="9">
        <v>0</v>
      </c>
      <c r="P46" s="9">
        <v>0</v>
      </c>
      <c r="Q46" s="2" t="e">
        <f t="shared" si="4"/>
        <v>#DIV/0!</v>
      </c>
      <c r="R46" s="9">
        <v>0</v>
      </c>
      <c r="S46" s="9">
        <v>0</v>
      </c>
      <c r="T46" s="2" t="e">
        <f t="shared" si="5"/>
        <v>#DIV/0!</v>
      </c>
      <c r="U46" s="9">
        <v>1</v>
      </c>
      <c r="V46" s="9">
        <v>0</v>
      </c>
      <c r="W46" s="2">
        <f t="shared" si="6"/>
        <v>0</v>
      </c>
      <c r="X46" s="9">
        <v>1</v>
      </c>
      <c r="Y46" s="9">
        <v>0</v>
      </c>
      <c r="Z46" s="2">
        <f t="shared" si="7"/>
        <v>0</v>
      </c>
      <c r="AA46" s="9">
        <v>1</v>
      </c>
      <c r="AB46" s="9">
        <v>0</v>
      </c>
      <c r="AC46" s="2">
        <f t="shared" si="8"/>
        <v>0</v>
      </c>
      <c r="AD46" s="9">
        <v>1</v>
      </c>
      <c r="AE46" s="9">
        <v>0</v>
      </c>
      <c r="AF46" s="2">
        <f t="shared" si="9"/>
        <v>0</v>
      </c>
      <c r="AG46" s="9">
        <f t="shared" si="10"/>
        <v>1</v>
      </c>
      <c r="AH46" s="3">
        <f t="shared" si="11"/>
        <v>0</v>
      </c>
      <c r="AI46" s="3">
        <f t="shared" si="12"/>
        <v>0</v>
      </c>
      <c r="AJ46" s="4">
        <f>AVERAGE(AF46,AC46,Z46,W46)</f>
        <v>0</v>
      </c>
      <c r="AK46" s="3" t="str">
        <f t="shared" si="14"/>
        <v>راكد</v>
      </c>
    </row>
    <row r="47" spans="1:37" x14ac:dyDescent="0.25">
      <c r="A47" s="20"/>
      <c r="B47" s="9" t="s">
        <v>121</v>
      </c>
      <c r="C47" s="9">
        <v>12</v>
      </c>
      <c r="D47" s="9">
        <v>0</v>
      </c>
      <c r="E47" s="2">
        <f t="shared" si="0"/>
        <v>0</v>
      </c>
      <c r="F47" s="9">
        <v>17</v>
      </c>
      <c r="G47" s="9">
        <v>1</v>
      </c>
      <c r="H47" s="2">
        <f t="shared" si="1"/>
        <v>5.8823529411764705E-2</v>
      </c>
      <c r="I47" s="9">
        <v>18</v>
      </c>
      <c r="J47" s="9">
        <v>1</v>
      </c>
      <c r="K47" s="2">
        <f t="shared" si="2"/>
        <v>5.5555555555555552E-2</v>
      </c>
      <c r="L47" s="9">
        <v>33</v>
      </c>
      <c r="M47" s="9">
        <v>1</v>
      </c>
      <c r="N47" s="2">
        <f t="shared" si="3"/>
        <v>3.0303030303030304E-2</v>
      </c>
      <c r="O47" s="9">
        <v>38</v>
      </c>
      <c r="P47" s="9">
        <v>0</v>
      </c>
      <c r="Q47" s="2">
        <f t="shared" si="4"/>
        <v>0</v>
      </c>
      <c r="R47" s="9">
        <v>36</v>
      </c>
      <c r="S47" s="9">
        <v>0</v>
      </c>
      <c r="T47" s="2">
        <f t="shared" si="5"/>
        <v>0</v>
      </c>
      <c r="U47" s="9">
        <v>44</v>
      </c>
      <c r="V47" s="9">
        <v>3</v>
      </c>
      <c r="W47" s="2">
        <f t="shared" si="6"/>
        <v>6.8181818181818177E-2</v>
      </c>
      <c r="X47" s="9">
        <v>40</v>
      </c>
      <c r="Y47" s="9">
        <v>4</v>
      </c>
      <c r="Z47" s="2">
        <f t="shared" si="7"/>
        <v>0.1</v>
      </c>
      <c r="AA47" s="9">
        <v>34</v>
      </c>
      <c r="AB47" s="9">
        <v>0</v>
      </c>
      <c r="AC47" s="2">
        <f t="shared" si="8"/>
        <v>0</v>
      </c>
      <c r="AD47" s="9">
        <v>34</v>
      </c>
      <c r="AE47" s="9">
        <v>1</v>
      </c>
      <c r="AF47" s="2">
        <f t="shared" si="9"/>
        <v>2.9411764705882353E-2</v>
      </c>
      <c r="AG47" s="9">
        <f t="shared" si="10"/>
        <v>34</v>
      </c>
      <c r="AH47" s="3">
        <f t="shared" si="11"/>
        <v>11</v>
      </c>
      <c r="AI47" s="3">
        <f t="shared" si="12"/>
        <v>1</v>
      </c>
      <c r="AJ47" s="4">
        <f t="shared" si="13"/>
        <v>3.4227569815805117E-2</v>
      </c>
      <c r="AK47" s="3" t="str">
        <f t="shared" si="14"/>
        <v>مشبع</v>
      </c>
    </row>
    <row r="48" spans="1:37" x14ac:dyDescent="0.25">
      <c r="A48" s="20" t="s">
        <v>122</v>
      </c>
      <c r="B48" s="9" t="s">
        <v>136</v>
      </c>
      <c r="C48" s="9">
        <v>0</v>
      </c>
      <c r="D48" s="9">
        <v>0</v>
      </c>
      <c r="E48" s="2" t="e">
        <f t="shared" si="0"/>
        <v>#DIV/0!</v>
      </c>
      <c r="F48" s="9">
        <v>0</v>
      </c>
      <c r="G48" s="9">
        <v>0</v>
      </c>
      <c r="H48" s="2" t="e">
        <f t="shared" si="1"/>
        <v>#DIV/0!</v>
      </c>
      <c r="I48" s="9">
        <v>0</v>
      </c>
      <c r="J48" s="9">
        <v>0</v>
      </c>
      <c r="K48" s="2" t="e">
        <f t="shared" si="2"/>
        <v>#DIV/0!</v>
      </c>
      <c r="L48" s="9">
        <v>0</v>
      </c>
      <c r="M48" s="9">
        <v>0</v>
      </c>
      <c r="N48" s="2" t="e">
        <f t="shared" si="3"/>
        <v>#DIV/0!</v>
      </c>
      <c r="O48" s="9">
        <v>0</v>
      </c>
      <c r="P48" s="9">
        <v>0</v>
      </c>
      <c r="Q48" s="2" t="e">
        <f t="shared" si="4"/>
        <v>#DIV/0!</v>
      </c>
      <c r="R48" s="9">
        <v>0</v>
      </c>
      <c r="S48" s="9">
        <v>0</v>
      </c>
      <c r="T48" s="2" t="e">
        <f t="shared" si="5"/>
        <v>#DIV/0!</v>
      </c>
      <c r="U48" s="9">
        <v>0</v>
      </c>
      <c r="V48" s="9">
        <v>0</v>
      </c>
      <c r="W48" s="2" t="e">
        <f t="shared" si="6"/>
        <v>#DIV/0!</v>
      </c>
      <c r="X48" s="9">
        <v>0</v>
      </c>
      <c r="Y48" s="9">
        <v>0</v>
      </c>
      <c r="Z48" s="2" t="e">
        <f t="shared" si="7"/>
        <v>#DIV/0!</v>
      </c>
      <c r="AA48" s="9">
        <v>1</v>
      </c>
      <c r="AB48" s="9">
        <v>0</v>
      </c>
      <c r="AC48" s="2">
        <f t="shared" si="8"/>
        <v>0</v>
      </c>
      <c r="AD48" s="9">
        <v>1</v>
      </c>
      <c r="AE48" s="9">
        <v>0</v>
      </c>
      <c r="AF48" s="2">
        <f t="shared" si="9"/>
        <v>0</v>
      </c>
      <c r="AG48" s="9">
        <f t="shared" si="10"/>
        <v>1</v>
      </c>
      <c r="AH48" s="3">
        <f t="shared" si="11"/>
        <v>0</v>
      </c>
      <c r="AI48" s="3">
        <f t="shared" si="12"/>
        <v>0</v>
      </c>
      <c r="AJ48" s="4">
        <f>AVERAGE(AF48,AC48)</f>
        <v>0</v>
      </c>
      <c r="AK48" s="3" t="str">
        <f t="shared" si="14"/>
        <v>راكد</v>
      </c>
    </row>
    <row r="49" spans="1:37" x14ac:dyDescent="0.25">
      <c r="A49" s="20"/>
      <c r="B49" s="9" t="s">
        <v>126</v>
      </c>
      <c r="C49" s="9">
        <v>6</v>
      </c>
      <c r="D49" s="9">
        <v>2</v>
      </c>
      <c r="E49" s="2">
        <f t="shared" si="0"/>
        <v>0.33333333333333331</v>
      </c>
      <c r="F49" s="9">
        <v>11</v>
      </c>
      <c r="G49" s="9">
        <v>0</v>
      </c>
      <c r="H49" s="2">
        <f t="shared" si="1"/>
        <v>0</v>
      </c>
      <c r="I49" s="9">
        <v>12</v>
      </c>
      <c r="J49" s="9">
        <v>2</v>
      </c>
      <c r="K49" s="2">
        <f t="shared" si="2"/>
        <v>0.16666666666666666</v>
      </c>
      <c r="L49" s="9">
        <v>15</v>
      </c>
      <c r="M49" s="9">
        <v>1</v>
      </c>
      <c r="N49" s="2">
        <f t="shared" si="3"/>
        <v>6.6666666666666666E-2</v>
      </c>
      <c r="O49" s="9">
        <v>12</v>
      </c>
      <c r="P49" s="9">
        <v>3</v>
      </c>
      <c r="Q49" s="2">
        <f t="shared" si="4"/>
        <v>0.25</v>
      </c>
      <c r="R49" s="9">
        <v>9</v>
      </c>
      <c r="S49" s="9">
        <v>6</v>
      </c>
      <c r="T49" s="2">
        <f t="shared" si="5"/>
        <v>0.66666666666666663</v>
      </c>
      <c r="U49" s="9">
        <v>5</v>
      </c>
      <c r="V49" s="9">
        <v>0</v>
      </c>
      <c r="W49" s="2">
        <f t="shared" si="6"/>
        <v>0</v>
      </c>
      <c r="X49" s="9">
        <v>6</v>
      </c>
      <c r="Y49" s="9">
        <v>3</v>
      </c>
      <c r="Z49" s="2">
        <f t="shared" si="7"/>
        <v>0.5</v>
      </c>
      <c r="AA49" s="9">
        <v>5</v>
      </c>
      <c r="AB49" s="9">
        <v>1</v>
      </c>
      <c r="AC49" s="2">
        <f t="shared" si="8"/>
        <v>0.2</v>
      </c>
      <c r="AD49" s="9">
        <v>8</v>
      </c>
      <c r="AE49" s="9">
        <v>0</v>
      </c>
      <c r="AF49" s="2">
        <f t="shared" si="9"/>
        <v>0</v>
      </c>
      <c r="AG49" s="9">
        <f t="shared" si="10"/>
        <v>8</v>
      </c>
      <c r="AH49" s="3">
        <f>SUM(D49,G49,J49,M49,P49,S49,V49,Y49,AB49,AE49)</f>
        <v>18</v>
      </c>
      <c r="AI49" s="3">
        <f t="shared" si="12"/>
        <v>2</v>
      </c>
      <c r="AJ49" s="4">
        <f t="shared" si="13"/>
        <v>0.21833333333333335</v>
      </c>
      <c r="AK49" s="3" t="str">
        <f t="shared" si="14"/>
        <v>مطلوب</v>
      </c>
    </row>
    <row r="50" spans="1:37" x14ac:dyDescent="0.25">
      <c r="E50" s="6"/>
      <c r="H50" s="6"/>
      <c r="K50" s="6"/>
      <c r="N50" s="6"/>
      <c r="Q50" s="6"/>
      <c r="T50" s="6"/>
      <c r="W50" s="6"/>
      <c r="Z50" s="6"/>
      <c r="AC50" s="6"/>
      <c r="AF50" s="6"/>
      <c r="AH50" s="7"/>
      <c r="AI50" s="7"/>
      <c r="AJ50" s="8"/>
      <c r="AK50" s="7"/>
    </row>
    <row r="51" spans="1:37" x14ac:dyDescent="0.25">
      <c r="E51" s="6"/>
      <c r="H51" s="6"/>
      <c r="K51" s="6"/>
      <c r="N51" s="6"/>
      <c r="Q51" s="6"/>
      <c r="T51" s="6"/>
      <c r="W51" s="6"/>
      <c r="Z51" s="6"/>
      <c r="AC51" s="6"/>
      <c r="AF51" s="6"/>
      <c r="AH51" s="7"/>
      <c r="AI51" s="7"/>
      <c r="AJ51" s="8"/>
      <c r="AK51" s="7"/>
    </row>
    <row r="52" spans="1:37" x14ac:dyDescent="0.25">
      <c r="E52" s="6"/>
      <c r="H52" s="6"/>
      <c r="K52" s="6"/>
      <c r="N52" s="6"/>
      <c r="Q52" s="6"/>
      <c r="T52" s="6"/>
      <c r="W52" s="6"/>
      <c r="Z52" s="6"/>
      <c r="AC52" s="6"/>
      <c r="AF52" s="6"/>
      <c r="AH52" s="7"/>
      <c r="AI52" s="7"/>
      <c r="AJ52" s="8"/>
      <c r="AK52" s="7"/>
    </row>
    <row r="53" spans="1:37" x14ac:dyDescent="0.25">
      <c r="E53" s="6"/>
      <c r="H53" s="6"/>
      <c r="K53" s="6"/>
      <c r="N53" s="6"/>
      <c r="Q53" s="6"/>
      <c r="T53" s="6"/>
      <c r="W53" s="6"/>
      <c r="Z53" s="6"/>
      <c r="AC53" s="6"/>
      <c r="AF53" s="6"/>
      <c r="AH53" s="7"/>
      <c r="AI53" s="7"/>
      <c r="AJ53" s="8"/>
      <c r="AK53" s="7"/>
    </row>
    <row r="54" spans="1:37" x14ac:dyDescent="0.25">
      <c r="E54" s="6"/>
      <c r="H54" s="6"/>
      <c r="K54" s="6"/>
      <c r="N54" s="6"/>
      <c r="Q54" s="6"/>
      <c r="T54" s="6"/>
      <c r="W54" s="6"/>
      <c r="Z54" s="6"/>
      <c r="AC54" s="6"/>
      <c r="AF54" s="6"/>
      <c r="AH54" s="7"/>
      <c r="AI54" s="7"/>
      <c r="AJ54" s="8"/>
      <c r="AK54" s="7"/>
    </row>
    <row r="55" spans="1:37" x14ac:dyDescent="0.25">
      <c r="E55" s="6"/>
      <c r="H55" s="6"/>
      <c r="K55" s="6"/>
      <c r="N55" s="6"/>
      <c r="Q55" s="6"/>
      <c r="T55" s="6"/>
      <c r="W55" s="6"/>
      <c r="Z55" s="6"/>
      <c r="AC55" s="6"/>
      <c r="AF55" s="6"/>
      <c r="AH55" s="7"/>
      <c r="AI55" s="7"/>
      <c r="AJ55" s="8"/>
      <c r="AK55" s="7"/>
    </row>
    <row r="56" spans="1:37" x14ac:dyDescent="0.25">
      <c r="E56" s="6"/>
      <c r="H56" s="6"/>
      <c r="K56" s="6"/>
      <c r="N56" s="6"/>
      <c r="Q56" s="6"/>
      <c r="T56" s="6"/>
      <c r="W56" s="6"/>
      <c r="Z56" s="6"/>
      <c r="AC56" s="6"/>
      <c r="AF56" s="6"/>
      <c r="AH56" s="7"/>
      <c r="AI56" s="7"/>
      <c r="AJ56" s="8"/>
      <c r="AK56" s="7"/>
    </row>
    <row r="57" spans="1:37" x14ac:dyDescent="0.25">
      <c r="E57" s="6"/>
      <c r="H57" s="6"/>
      <c r="K57" s="6"/>
      <c r="N57" s="6"/>
      <c r="Q57" s="6"/>
      <c r="T57" s="6"/>
      <c r="W57" s="6"/>
      <c r="Z57" s="6"/>
      <c r="AC57" s="6"/>
      <c r="AF57" s="6"/>
      <c r="AH57" s="7"/>
      <c r="AI57" s="7"/>
      <c r="AJ57" s="8"/>
      <c r="AK57" s="7"/>
    </row>
    <row r="58" spans="1:37" x14ac:dyDescent="0.25">
      <c r="E58" s="6"/>
      <c r="H58" s="6"/>
      <c r="K58" s="6"/>
      <c r="N58" s="6"/>
      <c r="Q58" s="6"/>
      <c r="T58" s="6"/>
      <c r="W58" s="6"/>
      <c r="Z58" s="6"/>
      <c r="AC58" s="6"/>
      <c r="AF58" s="6"/>
      <c r="AH58" s="7"/>
      <c r="AI58" s="7"/>
      <c r="AJ58" s="8"/>
      <c r="AK58" s="7"/>
    </row>
    <row r="59" spans="1:37" x14ac:dyDescent="0.25">
      <c r="E59" s="6"/>
      <c r="H59" s="6"/>
      <c r="K59" s="6"/>
      <c r="N59" s="6"/>
      <c r="Q59" s="6"/>
      <c r="T59" s="6"/>
      <c r="W59" s="6"/>
      <c r="Z59" s="6"/>
      <c r="AC59" s="6"/>
      <c r="AF59" s="6"/>
      <c r="AH59" s="7"/>
      <c r="AI59" s="7"/>
      <c r="AJ59" s="8"/>
      <c r="AK59" s="7"/>
    </row>
    <row r="60" spans="1:37" x14ac:dyDescent="0.25">
      <c r="E60" s="6"/>
      <c r="H60" s="6"/>
      <c r="K60" s="6"/>
      <c r="N60" s="6"/>
      <c r="Q60" s="6"/>
      <c r="T60" s="6"/>
      <c r="W60" s="6"/>
      <c r="Z60" s="6"/>
      <c r="AC60" s="6"/>
      <c r="AF60" s="6"/>
      <c r="AH60" s="7"/>
      <c r="AI60" s="7"/>
      <c r="AJ60" s="8"/>
      <c r="AK60" s="7"/>
    </row>
    <row r="61" spans="1:37" x14ac:dyDescent="0.25">
      <c r="E61" s="6"/>
      <c r="H61" s="6"/>
      <c r="K61" s="6"/>
      <c r="N61" s="6"/>
      <c r="Q61" s="6"/>
      <c r="T61" s="6"/>
      <c r="W61" s="6"/>
      <c r="Z61" s="6"/>
      <c r="AC61" s="6"/>
      <c r="AF61" s="6"/>
      <c r="AH61" s="7"/>
      <c r="AI61" s="7"/>
      <c r="AJ61" s="8"/>
      <c r="AK61" s="7"/>
    </row>
    <row r="62" spans="1:37" x14ac:dyDescent="0.25">
      <c r="E62" s="6"/>
      <c r="H62" s="6"/>
      <c r="K62" s="6"/>
      <c r="N62" s="6"/>
      <c r="Q62" s="6"/>
      <c r="T62" s="6"/>
      <c r="W62" s="6"/>
      <c r="Z62" s="6"/>
      <c r="AC62" s="6"/>
      <c r="AF62" s="6"/>
      <c r="AH62" s="7"/>
      <c r="AI62" s="7"/>
      <c r="AJ62" s="8"/>
      <c r="AK62" s="7"/>
    </row>
    <row r="63" spans="1:37" x14ac:dyDescent="0.25">
      <c r="E63" s="6"/>
      <c r="H63" s="6"/>
      <c r="K63" s="6"/>
      <c r="N63" s="6"/>
      <c r="Q63" s="6"/>
      <c r="T63" s="6"/>
      <c r="W63" s="6"/>
      <c r="Z63" s="6"/>
      <c r="AC63" s="6"/>
      <c r="AF63" s="6"/>
      <c r="AH63" s="7"/>
      <c r="AI63" s="7"/>
      <c r="AJ63" s="8"/>
      <c r="AK63" s="7"/>
    </row>
    <row r="64" spans="1:37" x14ac:dyDescent="0.25">
      <c r="E64" s="6"/>
      <c r="H64" s="6"/>
      <c r="K64" s="6"/>
      <c r="N64" s="6"/>
      <c r="Q64" s="6"/>
      <c r="T64" s="6"/>
      <c r="W64" s="6"/>
      <c r="Z64" s="6"/>
      <c r="AC64" s="6"/>
      <c r="AF64" s="6"/>
      <c r="AH64" s="7"/>
      <c r="AI64" s="7"/>
      <c r="AJ64" s="8"/>
      <c r="AK64" s="7"/>
    </row>
    <row r="65" spans="5:37" x14ac:dyDescent="0.25">
      <c r="E65" s="6"/>
      <c r="H65" s="6"/>
      <c r="K65" s="6"/>
      <c r="N65" s="6"/>
      <c r="Q65" s="6"/>
      <c r="T65" s="6"/>
      <c r="W65" s="6"/>
      <c r="Z65" s="6"/>
      <c r="AC65" s="6"/>
      <c r="AF65" s="6"/>
      <c r="AH65" s="7"/>
      <c r="AI65" s="7"/>
      <c r="AJ65" s="8"/>
      <c r="AK65" s="7"/>
    </row>
    <row r="66" spans="5:37" x14ac:dyDescent="0.25">
      <c r="E66" s="6"/>
      <c r="H66" s="6"/>
      <c r="K66" s="6"/>
      <c r="N66" s="6"/>
      <c r="Q66" s="6"/>
      <c r="T66" s="6"/>
      <c r="W66" s="6"/>
      <c r="Z66" s="6"/>
      <c r="AC66" s="6"/>
      <c r="AF66" s="6"/>
      <c r="AH66" s="7"/>
      <c r="AI66" s="7"/>
      <c r="AJ66" s="8"/>
      <c r="AK66" s="7"/>
    </row>
    <row r="67" spans="5:37" x14ac:dyDescent="0.25">
      <c r="E67" s="6"/>
      <c r="H67" s="6"/>
      <c r="K67" s="6"/>
      <c r="N67" s="6"/>
      <c r="Q67" s="6"/>
      <c r="T67" s="6"/>
      <c r="W67" s="6"/>
      <c r="Z67" s="6"/>
      <c r="AC67" s="6"/>
      <c r="AF67" s="6"/>
      <c r="AH67" s="7"/>
      <c r="AI67" s="7"/>
      <c r="AJ67" s="8"/>
      <c r="AK67" s="7"/>
    </row>
    <row r="68" spans="5:37" x14ac:dyDescent="0.25">
      <c r="E68" s="6"/>
      <c r="H68" s="6"/>
      <c r="K68" s="6"/>
      <c r="N68" s="6"/>
      <c r="Q68" s="6"/>
      <c r="T68" s="6"/>
      <c r="W68" s="6"/>
      <c r="Z68" s="6"/>
      <c r="AC68" s="6"/>
      <c r="AF68" s="6"/>
      <c r="AH68" s="7"/>
      <c r="AI68" s="7"/>
      <c r="AJ68" s="8"/>
      <c r="AK68" s="7"/>
    </row>
    <row r="69" spans="5:37" x14ac:dyDescent="0.25">
      <c r="E69" s="6"/>
      <c r="H69" s="6"/>
      <c r="K69" s="6"/>
      <c r="N69" s="6"/>
      <c r="Q69" s="6"/>
      <c r="T69" s="6"/>
      <c r="W69" s="6"/>
      <c r="Z69" s="6"/>
      <c r="AC69" s="6"/>
      <c r="AF69" s="6"/>
      <c r="AH69" s="7"/>
      <c r="AI69" s="7"/>
      <c r="AJ69" s="8"/>
      <c r="AK69" s="7"/>
    </row>
    <row r="70" spans="5:37" x14ac:dyDescent="0.25">
      <c r="E70" s="6"/>
      <c r="H70" s="6"/>
      <c r="K70" s="6"/>
      <c r="N70" s="6"/>
      <c r="Q70" s="6"/>
      <c r="T70" s="6"/>
      <c r="W70" s="6"/>
      <c r="Z70" s="6"/>
      <c r="AC70" s="6"/>
      <c r="AF70" s="6"/>
      <c r="AH70" s="7"/>
      <c r="AI70" s="7"/>
      <c r="AJ70" s="8"/>
      <c r="AK70" s="7"/>
    </row>
    <row r="71" spans="5:37" x14ac:dyDescent="0.25">
      <c r="E71" s="6"/>
      <c r="H71" s="6"/>
      <c r="K71" s="6"/>
      <c r="N71" s="6"/>
      <c r="Q71" s="6"/>
      <c r="T71" s="6"/>
      <c r="W71" s="6"/>
      <c r="Z71" s="6"/>
      <c r="AC71" s="6"/>
      <c r="AF71" s="6"/>
      <c r="AH71" s="7"/>
      <c r="AI71" s="7"/>
      <c r="AJ71" s="8"/>
      <c r="AK71" s="7"/>
    </row>
    <row r="72" spans="5:37" x14ac:dyDescent="0.25">
      <c r="E72" s="6"/>
      <c r="H72" s="6"/>
      <c r="K72" s="6"/>
      <c r="N72" s="6"/>
      <c r="Q72" s="6"/>
      <c r="T72" s="6"/>
      <c r="W72" s="6"/>
      <c r="Z72" s="6"/>
      <c r="AC72" s="6"/>
      <c r="AF72" s="6"/>
      <c r="AH72" s="7"/>
      <c r="AI72" s="7"/>
      <c r="AJ72" s="8"/>
      <c r="AK72" s="7"/>
    </row>
    <row r="73" spans="5:37" x14ac:dyDescent="0.25">
      <c r="E73" s="6"/>
      <c r="H73" s="6"/>
      <c r="K73" s="6"/>
      <c r="N73" s="6"/>
      <c r="Q73" s="6"/>
      <c r="T73" s="6"/>
      <c r="W73" s="6"/>
      <c r="Z73" s="6"/>
      <c r="AC73" s="6"/>
      <c r="AF73" s="6"/>
      <c r="AH73" s="7"/>
      <c r="AI73" s="7"/>
      <c r="AJ73" s="8"/>
      <c r="AK73" s="7"/>
    </row>
    <row r="74" spans="5:37" x14ac:dyDescent="0.25">
      <c r="E74" s="6"/>
      <c r="H74" s="6"/>
      <c r="K74" s="6"/>
      <c r="N74" s="6"/>
      <c r="Q74" s="6"/>
      <c r="T74" s="6"/>
      <c r="W74" s="6"/>
      <c r="Z74" s="6"/>
      <c r="AC74" s="6"/>
      <c r="AF74" s="6"/>
      <c r="AH74" s="7"/>
      <c r="AI74" s="7"/>
      <c r="AJ74" s="8"/>
      <c r="AK74" s="7"/>
    </row>
    <row r="75" spans="5:37" x14ac:dyDescent="0.25">
      <c r="E75" s="6"/>
      <c r="H75" s="6"/>
      <c r="K75" s="6"/>
      <c r="N75" s="6"/>
      <c r="Q75" s="6"/>
      <c r="T75" s="6"/>
      <c r="W75" s="6"/>
      <c r="Z75" s="6"/>
      <c r="AC75" s="6"/>
      <c r="AF75" s="6"/>
      <c r="AH75" s="7"/>
      <c r="AI75" s="7"/>
      <c r="AJ75" s="8"/>
      <c r="AK75" s="7"/>
    </row>
    <row r="76" spans="5:37" x14ac:dyDescent="0.25">
      <c r="E76" s="6"/>
      <c r="H76" s="6"/>
      <c r="K76" s="6"/>
      <c r="N76" s="6"/>
      <c r="Q76" s="6"/>
      <c r="T76" s="6"/>
      <c r="W76" s="6"/>
      <c r="Z76" s="6"/>
      <c r="AC76" s="6"/>
      <c r="AF76" s="6"/>
      <c r="AH76" s="7"/>
      <c r="AI76" s="7"/>
      <c r="AJ76" s="8"/>
      <c r="AK76" s="7"/>
    </row>
    <row r="77" spans="5:37" x14ac:dyDescent="0.25">
      <c r="E77" s="6"/>
      <c r="H77" s="6"/>
      <c r="K77" s="6"/>
      <c r="N77" s="6"/>
      <c r="Q77" s="6"/>
      <c r="T77" s="6"/>
      <c r="W77" s="6"/>
      <c r="Z77" s="6"/>
      <c r="AC77" s="6"/>
      <c r="AF77" s="6"/>
      <c r="AH77" s="7"/>
      <c r="AI77" s="7"/>
      <c r="AJ77" s="8"/>
      <c r="AK77" s="7"/>
    </row>
    <row r="78" spans="5:37" x14ac:dyDescent="0.25">
      <c r="E78" s="6"/>
      <c r="H78" s="6"/>
      <c r="K78" s="6"/>
      <c r="N78" s="6"/>
      <c r="Q78" s="6"/>
      <c r="T78" s="6"/>
      <c r="W78" s="6"/>
      <c r="Z78" s="6"/>
      <c r="AC78" s="6"/>
      <c r="AF78" s="6"/>
      <c r="AH78" s="7"/>
      <c r="AI78" s="7"/>
      <c r="AJ78" s="8"/>
      <c r="AK78" s="7"/>
    </row>
    <row r="79" spans="5:37" x14ac:dyDescent="0.25">
      <c r="E79" s="6"/>
      <c r="H79" s="6"/>
      <c r="K79" s="6"/>
      <c r="N79" s="6"/>
      <c r="Q79" s="6"/>
      <c r="T79" s="6"/>
      <c r="W79" s="6"/>
      <c r="Z79" s="6"/>
      <c r="AC79" s="6"/>
      <c r="AF79" s="6"/>
      <c r="AH79" s="7"/>
      <c r="AI79" s="7"/>
      <c r="AJ79" s="8"/>
      <c r="AK79" s="7"/>
    </row>
    <row r="80" spans="5:37" x14ac:dyDescent="0.25">
      <c r="E80" s="6"/>
      <c r="H80" s="6"/>
      <c r="K80" s="6"/>
      <c r="N80" s="6"/>
      <c r="Q80" s="6"/>
      <c r="T80" s="6"/>
      <c r="W80" s="6"/>
      <c r="Z80" s="6"/>
      <c r="AC80" s="6"/>
      <c r="AF80" s="6"/>
      <c r="AH80" s="7"/>
      <c r="AI80" s="7"/>
      <c r="AJ80" s="8"/>
      <c r="AK80" s="7"/>
    </row>
    <row r="81" spans="5:37" x14ac:dyDescent="0.25">
      <c r="E81" s="6"/>
      <c r="H81" s="6"/>
      <c r="K81" s="6"/>
      <c r="N81" s="6"/>
      <c r="Q81" s="6"/>
      <c r="T81" s="6"/>
      <c r="W81" s="6"/>
      <c r="Z81" s="6"/>
      <c r="AC81" s="6"/>
      <c r="AF81" s="6"/>
      <c r="AH81" s="7"/>
      <c r="AI81" s="7"/>
      <c r="AJ81" s="8"/>
      <c r="AK81" s="7"/>
    </row>
    <row r="82" spans="5:37" x14ac:dyDescent="0.25">
      <c r="E82" s="6"/>
      <c r="H82" s="6"/>
      <c r="K82" s="6"/>
      <c r="N82" s="6"/>
      <c r="Q82" s="6"/>
      <c r="T82" s="6"/>
      <c r="W82" s="6"/>
      <c r="Z82" s="6"/>
      <c r="AC82" s="6"/>
      <c r="AF82" s="6"/>
      <c r="AH82" s="7"/>
      <c r="AI82" s="7"/>
      <c r="AJ82" s="8"/>
      <c r="AK82" s="7"/>
    </row>
    <row r="83" spans="5:37" x14ac:dyDescent="0.25">
      <c r="E83" s="6"/>
      <c r="H83" s="6"/>
      <c r="K83" s="6"/>
      <c r="N83" s="6"/>
      <c r="Q83" s="6"/>
      <c r="T83" s="6"/>
      <c r="W83" s="6"/>
      <c r="Z83" s="6"/>
      <c r="AC83" s="6"/>
      <c r="AF83" s="6"/>
      <c r="AH83" s="7"/>
      <c r="AI83" s="7"/>
      <c r="AJ83" s="8"/>
      <c r="AK83" s="7"/>
    </row>
    <row r="84" spans="5:37" x14ac:dyDescent="0.25">
      <c r="E84" s="6"/>
      <c r="H84" s="6"/>
      <c r="K84" s="6"/>
      <c r="N84" s="6"/>
      <c r="Q84" s="6"/>
      <c r="T84" s="6"/>
      <c r="W84" s="6"/>
      <c r="Z84" s="6"/>
      <c r="AC84" s="6"/>
      <c r="AF84" s="6"/>
      <c r="AH84" s="7"/>
      <c r="AI84" s="7"/>
      <c r="AJ84" s="8"/>
      <c r="AK84" s="7"/>
    </row>
    <row r="85" spans="5:37" x14ac:dyDescent="0.25">
      <c r="E85" s="6"/>
      <c r="H85" s="6"/>
      <c r="K85" s="6"/>
      <c r="N85" s="6"/>
      <c r="Q85" s="6"/>
      <c r="T85" s="6"/>
      <c r="W85" s="6"/>
      <c r="Z85" s="6"/>
      <c r="AC85" s="6"/>
      <c r="AF85" s="6"/>
      <c r="AH85" s="7"/>
      <c r="AI85" s="7"/>
      <c r="AJ85" s="8"/>
      <c r="AK85" s="7"/>
    </row>
    <row r="86" spans="5:37" x14ac:dyDescent="0.25">
      <c r="E86" s="6"/>
      <c r="H86" s="6"/>
      <c r="K86" s="6"/>
      <c r="N86" s="6"/>
      <c r="Q86" s="6"/>
      <c r="T86" s="6"/>
      <c r="W86" s="6"/>
      <c r="Z86" s="6"/>
      <c r="AC86" s="6"/>
      <c r="AF86" s="6"/>
      <c r="AH86" s="7"/>
      <c r="AI86" s="7"/>
      <c r="AJ86" s="8"/>
      <c r="AK86" s="7"/>
    </row>
    <row r="87" spans="5:37" x14ac:dyDescent="0.25">
      <c r="E87" s="6"/>
      <c r="H87" s="6"/>
      <c r="K87" s="6"/>
      <c r="N87" s="6"/>
      <c r="Q87" s="6"/>
      <c r="T87" s="6"/>
      <c r="W87" s="6"/>
      <c r="Z87" s="6"/>
      <c r="AC87" s="6"/>
      <c r="AF87" s="6"/>
      <c r="AH87" s="7"/>
      <c r="AI87" s="7"/>
      <c r="AJ87" s="8"/>
      <c r="AK87" s="7"/>
    </row>
    <row r="88" spans="5:37" x14ac:dyDescent="0.25">
      <c r="E88" s="6"/>
      <c r="H88" s="6"/>
      <c r="K88" s="6"/>
      <c r="N88" s="6"/>
      <c r="Q88" s="6"/>
      <c r="T88" s="6"/>
      <c r="W88" s="6"/>
      <c r="Z88" s="6"/>
      <c r="AC88" s="6"/>
      <c r="AF88" s="6"/>
      <c r="AH88" s="7"/>
      <c r="AI88" s="7"/>
      <c r="AJ88" s="8"/>
      <c r="AK88" s="7"/>
    </row>
    <row r="89" spans="5:37" x14ac:dyDescent="0.25">
      <c r="E89" s="6"/>
      <c r="H89" s="6"/>
      <c r="K89" s="6"/>
      <c r="N89" s="6"/>
      <c r="Q89" s="6"/>
      <c r="T89" s="6"/>
      <c r="W89" s="6"/>
      <c r="Z89" s="6"/>
      <c r="AC89" s="6"/>
      <c r="AF89" s="6"/>
      <c r="AH89" s="7"/>
      <c r="AI89" s="7"/>
      <c r="AJ89" s="8"/>
      <c r="AK89" s="7"/>
    </row>
    <row r="90" spans="5:37" x14ac:dyDescent="0.25">
      <c r="E90" s="6"/>
      <c r="H90" s="6"/>
      <c r="K90" s="6"/>
      <c r="N90" s="6"/>
      <c r="Q90" s="6"/>
      <c r="T90" s="6"/>
      <c r="W90" s="6"/>
      <c r="Z90" s="6"/>
      <c r="AC90" s="6"/>
      <c r="AF90" s="6"/>
      <c r="AH90" s="7"/>
      <c r="AI90" s="7"/>
      <c r="AJ90" s="8"/>
      <c r="AK90" s="7"/>
    </row>
    <row r="91" spans="5:37" x14ac:dyDescent="0.25">
      <c r="E91" s="6"/>
      <c r="H91" s="6"/>
      <c r="K91" s="6"/>
      <c r="N91" s="6"/>
      <c r="Q91" s="6"/>
      <c r="T91" s="6"/>
      <c r="W91" s="6"/>
      <c r="Z91" s="6"/>
      <c r="AC91" s="6"/>
      <c r="AF91" s="6"/>
      <c r="AH91" s="7"/>
      <c r="AI91" s="7"/>
      <c r="AJ91" s="8"/>
      <c r="AK91" s="7"/>
    </row>
    <row r="92" spans="5:37" x14ac:dyDescent="0.25">
      <c r="E92" s="6"/>
      <c r="H92" s="6"/>
      <c r="K92" s="6"/>
      <c r="N92" s="6"/>
      <c r="Q92" s="6"/>
      <c r="T92" s="6"/>
      <c r="W92" s="6"/>
      <c r="Z92" s="6"/>
      <c r="AC92" s="6"/>
      <c r="AF92" s="6"/>
      <c r="AH92" s="7"/>
      <c r="AI92" s="7"/>
      <c r="AJ92" s="8"/>
      <c r="AK92" s="7"/>
    </row>
    <row r="93" spans="5:37" x14ac:dyDescent="0.25">
      <c r="E93" s="6"/>
      <c r="H93" s="6"/>
      <c r="K93" s="6"/>
      <c r="N93" s="6"/>
      <c r="Q93" s="6"/>
      <c r="T93" s="6"/>
      <c r="W93" s="6"/>
      <c r="Z93" s="6"/>
      <c r="AC93" s="6"/>
      <c r="AF93" s="6"/>
      <c r="AH93" s="7"/>
      <c r="AI93" s="7"/>
      <c r="AJ93" s="8"/>
      <c r="AK93" s="7"/>
    </row>
    <row r="94" spans="5:37" x14ac:dyDescent="0.25">
      <c r="E94" s="6"/>
      <c r="H94" s="6"/>
      <c r="K94" s="6"/>
      <c r="N94" s="6"/>
      <c r="Q94" s="6"/>
      <c r="T94" s="6"/>
      <c r="W94" s="6"/>
      <c r="Z94" s="6"/>
      <c r="AC94" s="6"/>
      <c r="AF94" s="6"/>
      <c r="AH94" s="7"/>
      <c r="AI94" s="7"/>
      <c r="AJ94" s="8"/>
      <c r="AK94" s="7"/>
    </row>
    <row r="95" spans="5:37" x14ac:dyDescent="0.25">
      <c r="E95" s="6"/>
      <c r="H95" s="6"/>
      <c r="K95" s="6"/>
      <c r="N95" s="6"/>
      <c r="Q95" s="6"/>
      <c r="T95" s="6"/>
      <c r="W95" s="6"/>
      <c r="Z95" s="6"/>
      <c r="AC95" s="6"/>
      <c r="AF95" s="6"/>
      <c r="AH95" s="7"/>
      <c r="AI95" s="7"/>
      <c r="AJ95" s="8"/>
      <c r="AK95" s="7"/>
    </row>
    <row r="96" spans="5:37" x14ac:dyDescent="0.25">
      <c r="E96" s="6"/>
      <c r="H96" s="6"/>
      <c r="K96" s="6"/>
      <c r="N96" s="6"/>
      <c r="Q96" s="6"/>
      <c r="T96" s="6"/>
      <c r="W96" s="6"/>
      <c r="Z96" s="6"/>
      <c r="AC96" s="6"/>
      <c r="AF96" s="6"/>
      <c r="AH96" s="7"/>
      <c r="AI96" s="7"/>
      <c r="AJ96" s="8"/>
      <c r="AK96" s="7"/>
    </row>
    <row r="97" spans="5:37" x14ac:dyDescent="0.25">
      <c r="E97" s="6"/>
      <c r="H97" s="6"/>
      <c r="K97" s="6"/>
      <c r="N97" s="6"/>
      <c r="Q97" s="6"/>
      <c r="T97" s="6"/>
      <c r="W97" s="6"/>
      <c r="Z97" s="6"/>
      <c r="AC97" s="6"/>
      <c r="AF97" s="6"/>
      <c r="AH97" s="7"/>
      <c r="AI97" s="7"/>
      <c r="AJ97" s="8"/>
      <c r="AK97" s="7"/>
    </row>
    <row r="98" spans="5:37" x14ac:dyDescent="0.25">
      <c r="E98" s="6"/>
      <c r="H98" s="6"/>
      <c r="K98" s="6"/>
      <c r="N98" s="6"/>
      <c r="Q98" s="6"/>
      <c r="T98" s="6"/>
      <c r="W98" s="6"/>
      <c r="Z98" s="6"/>
      <c r="AC98" s="6"/>
      <c r="AF98" s="6"/>
      <c r="AH98" s="7"/>
      <c r="AI98" s="7"/>
      <c r="AJ98" s="8"/>
      <c r="AK98" s="7"/>
    </row>
    <row r="99" spans="5:37" x14ac:dyDescent="0.25">
      <c r="E99" s="6"/>
      <c r="H99" s="6"/>
      <c r="K99" s="6"/>
      <c r="N99" s="6"/>
      <c r="Q99" s="6"/>
      <c r="T99" s="6"/>
      <c r="W99" s="6"/>
      <c r="Z99" s="6"/>
      <c r="AC99" s="6"/>
      <c r="AF99" s="6"/>
      <c r="AH99" s="7"/>
      <c r="AI99" s="7"/>
      <c r="AJ99" s="8"/>
      <c r="AK99" s="7"/>
    </row>
    <row r="100" spans="5:37" x14ac:dyDescent="0.25">
      <c r="E100" s="6"/>
      <c r="H100" s="6"/>
      <c r="K100" s="6"/>
      <c r="N100" s="6"/>
      <c r="Q100" s="6"/>
      <c r="T100" s="6"/>
      <c r="W100" s="6"/>
      <c r="Z100" s="6"/>
      <c r="AC100" s="6"/>
      <c r="AF100" s="6"/>
      <c r="AH100" s="7"/>
      <c r="AI100" s="7"/>
      <c r="AJ100" s="8"/>
      <c r="AK100" s="7"/>
    </row>
    <row r="101" spans="5:37" x14ac:dyDescent="0.25">
      <c r="E101" s="6"/>
      <c r="H101" s="6"/>
      <c r="K101" s="6"/>
      <c r="N101" s="6"/>
      <c r="Q101" s="6"/>
      <c r="T101" s="6"/>
      <c r="W101" s="6"/>
      <c r="Z101" s="6"/>
      <c r="AC101" s="6"/>
      <c r="AF101" s="6"/>
      <c r="AH101" s="7"/>
      <c r="AI101" s="7"/>
      <c r="AJ101" s="8"/>
      <c r="AK101" s="7"/>
    </row>
    <row r="102" spans="5:37" x14ac:dyDescent="0.25">
      <c r="E102" s="6"/>
      <c r="H102" s="6"/>
      <c r="K102" s="6"/>
      <c r="N102" s="6"/>
      <c r="Q102" s="6"/>
      <c r="T102" s="6"/>
      <c r="W102" s="6"/>
      <c r="Z102" s="6"/>
      <c r="AC102" s="6"/>
      <c r="AF102" s="6"/>
      <c r="AH102" s="7"/>
      <c r="AI102" s="7"/>
      <c r="AJ102" s="8"/>
      <c r="AK102" s="7"/>
    </row>
    <row r="103" spans="5:37" x14ac:dyDescent="0.25">
      <c r="E103" s="6"/>
      <c r="H103" s="6"/>
      <c r="K103" s="6"/>
      <c r="N103" s="6"/>
      <c r="Q103" s="6"/>
      <c r="T103" s="6"/>
      <c r="W103" s="6"/>
      <c r="Z103" s="6"/>
      <c r="AC103" s="6"/>
      <c r="AF103" s="6"/>
      <c r="AH103" s="7"/>
      <c r="AI103" s="7"/>
      <c r="AJ103" s="8"/>
      <c r="AK103" s="7"/>
    </row>
    <row r="104" spans="5:37" x14ac:dyDescent="0.25">
      <c r="E104" s="6"/>
      <c r="H104" s="6"/>
      <c r="K104" s="6"/>
      <c r="N104" s="6"/>
      <c r="Q104" s="6"/>
      <c r="T104" s="6"/>
      <c r="W104" s="6"/>
      <c r="Z104" s="6"/>
      <c r="AC104" s="6"/>
      <c r="AF104" s="6"/>
      <c r="AH104" s="7"/>
      <c r="AI104" s="7"/>
      <c r="AJ104" s="8"/>
      <c r="AK104" s="7"/>
    </row>
    <row r="105" spans="5:37" x14ac:dyDescent="0.25">
      <c r="E105" s="6"/>
      <c r="H105" s="6"/>
      <c r="K105" s="6"/>
      <c r="N105" s="6"/>
      <c r="Q105" s="6"/>
      <c r="T105" s="6"/>
      <c r="W105" s="6"/>
      <c r="Z105" s="6"/>
      <c r="AC105" s="6"/>
      <c r="AF105" s="6"/>
      <c r="AH105" s="7"/>
      <c r="AI105" s="7"/>
      <c r="AJ105" s="8"/>
      <c r="AK105" s="7"/>
    </row>
    <row r="106" spans="5:37" x14ac:dyDescent="0.25">
      <c r="E106" s="6"/>
      <c r="H106" s="6"/>
      <c r="K106" s="6"/>
      <c r="N106" s="6"/>
      <c r="Q106" s="6"/>
      <c r="T106" s="6"/>
      <c r="W106" s="6"/>
      <c r="Z106" s="6"/>
      <c r="AC106" s="6"/>
      <c r="AF106" s="6"/>
      <c r="AH106" s="7"/>
      <c r="AI106" s="7"/>
      <c r="AJ106" s="8"/>
      <c r="AK106" s="7"/>
    </row>
    <row r="107" spans="5:37" x14ac:dyDescent="0.25">
      <c r="E107" s="6"/>
      <c r="H107" s="6"/>
      <c r="K107" s="6"/>
      <c r="N107" s="6"/>
      <c r="Q107" s="6"/>
      <c r="T107" s="6"/>
      <c r="W107" s="6"/>
      <c r="Z107" s="6"/>
      <c r="AC107" s="6"/>
      <c r="AF107" s="6"/>
      <c r="AH107" s="7"/>
      <c r="AI107" s="7"/>
      <c r="AJ107" s="8"/>
      <c r="AK107" s="7"/>
    </row>
    <row r="108" spans="5:37" x14ac:dyDescent="0.25">
      <c r="E108" s="6"/>
      <c r="H108" s="6"/>
      <c r="K108" s="6"/>
      <c r="N108" s="6"/>
      <c r="Q108" s="6"/>
      <c r="T108" s="6"/>
      <c r="W108" s="6"/>
      <c r="Z108" s="6"/>
      <c r="AC108" s="6"/>
      <c r="AF108" s="6"/>
      <c r="AH108" s="7"/>
      <c r="AI108" s="7"/>
      <c r="AJ108" s="8"/>
      <c r="AK108" s="7"/>
    </row>
    <row r="109" spans="5:37" x14ac:dyDescent="0.25">
      <c r="E109" s="6"/>
      <c r="H109" s="6"/>
      <c r="K109" s="6"/>
      <c r="N109" s="6"/>
      <c r="Q109" s="6"/>
      <c r="T109" s="6"/>
      <c r="W109" s="6"/>
      <c r="Z109" s="6"/>
      <c r="AC109" s="6"/>
      <c r="AF109" s="6"/>
      <c r="AH109" s="7"/>
      <c r="AI109" s="7"/>
      <c r="AJ109" s="8"/>
      <c r="AK109" s="7"/>
    </row>
    <row r="110" spans="5:37" x14ac:dyDescent="0.25">
      <c r="E110" s="6"/>
      <c r="H110" s="6"/>
      <c r="K110" s="6"/>
      <c r="N110" s="6"/>
      <c r="Q110" s="6"/>
      <c r="T110" s="6"/>
      <c r="W110" s="6"/>
      <c r="Z110" s="6"/>
      <c r="AC110" s="6"/>
      <c r="AF110" s="6"/>
      <c r="AH110" s="7"/>
      <c r="AI110" s="7"/>
      <c r="AJ110" s="8"/>
      <c r="AK110" s="7"/>
    </row>
    <row r="111" spans="5:37" x14ac:dyDescent="0.25">
      <c r="E111" s="6"/>
      <c r="H111" s="6"/>
      <c r="K111" s="6"/>
      <c r="N111" s="6"/>
      <c r="Q111" s="6"/>
      <c r="T111" s="6"/>
      <c r="W111" s="6"/>
      <c r="Z111" s="6"/>
      <c r="AC111" s="6"/>
      <c r="AF111" s="6"/>
      <c r="AH111" s="7"/>
      <c r="AI111" s="7"/>
      <c r="AJ111" s="8"/>
      <c r="AK111" s="7"/>
    </row>
  </sheetData>
  <mergeCells count="19">
    <mergeCell ref="A43:A47"/>
    <mergeCell ref="A48:A49"/>
    <mergeCell ref="A29:A38"/>
    <mergeCell ref="A39:A42"/>
    <mergeCell ref="AG1:AK1"/>
    <mergeCell ref="A1:A2"/>
    <mergeCell ref="B1:B2"/>
    <mergeCell ref="A3:A19"/>
    <mergeCell ref="A20:A28"/>
    <mergeCell ref="C1:E1"/>
    <mergeCell ref="F1:H1"/>
    <mergeCell ref="I1:K1"/>
    <mergeCell ref="L1:N1"/>
    <mergeCell ref="AD1:AF1"/>
    <mergeCell ref="O1:Q1"/>
    <mergeCell ref="R1:T1"/>
    <mergeCell ref="U1:W1"/>
    <mergeCell ref="X1:Z1"/>
    <mergeCell ref="AA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بكالوريوس ذكور </vt:lpstr>
      <vt:lpstr>بكالوريوس إناث </vt:lpstr>
      <vt:lpstr>دبلوم ذكور </vt:lpstr>
      <vt:lpstr>دبلوم إناث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2022-08-25T10:15:10Z</dcterms:modified>
</cp:coreProperties>
</file>