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7755" tabRatio="751"/>
  </bookViews>
  <sheets>
    <sheet name="جامعيون  ذكور " sheetId="2" r:id="rId1"/>
    <sheet name="جامعيات اناث " sheetId="1" r:id="rId2"/>
    <sheet name="دبلوم ذكور" sheetId="4" r:id="rId3"/>
    <sheet name="دبلوم اناث" sheetId="3" r:id="rId4"/>
  </sheets>
  <definedNames>
    <definedName name="_xlnm.Print_Titles" localSheetId="1">'جامعيات اناث '!$1:$2</definedName>
    <definedName name="_xlnm.Print_Titles" localSheetId="0">'جامعيون  ذكور '!$1:$2</definedName>
    <definedName name="_xlnm.Print_Titles" localSheetId="3">'دبلوم اناث'!$1:$2</definedName>
    <definedName name="_xlnm.Print_Titles" localSheetId="2">'دبلوم ذكور'!$1:$2</definedName>
  </definedNames>
  <calcPr calcId="152511"/>
</workbook>
</file>

<file path=xl/calcChain.xml><?xml version="1.0" encoding="utf-8"?>
<calcChain xmlns="http://schemas.openxmlformats.org/spreadsheetml/2006/main">
  <c r="AF94" i="1" l="1"/>
  <c r="AC94" i="1"/>
  <c r="Z94" i="1"/>
  <c r="W94" i="1"/>
  <c r="T94" i="1"/>
  <c r="Q94" i="1"/>
  <c r="N94" i="1"/>
  <c r="K94" i="1"/>
  <c r="H94" i="1"/>
  <c r="E94" i="1"/>
  <c r="AJ94" i="1" s="1"/>
  <c r="AH4" i="2" l="1"/>
  <c r="AI4" i="2" s="1"/>
  <c r="AH5" i="2"/>
  <c r="AI5" i="2" s="1"/>
  <c r="AH6" i="2"/>
  <c r="AI6" i="2" s="1"/>
  <c r="AH7" i="2"/>
  <c r="AI7" i="2" s="1"/>
  <c r="AH8" i="2"/>
  <c r="AI8" i="2" s="1"/>
  <c r="AH9" i="2"/>
  <c r="AI9" i="2" s="1"/>
  <c r="AH10" i="2"/>
  <c r="AI10" i="2" s="1"/>
  <c r="AH11" i="2"/>
  <c r="AI11" i="2" s="1"/>
  <c r="AH12" i="2"/>
  <c r="AI12" i="2" s="1"/>
  <c r="AH13" i="2"/>
  <c r="AI13" i="2" s="1"/>
  <c r="AH14" i="2"/>
  <c r="AI14" i="2" s="1"/>
  <c r="AH15" i="2"/>
  <c r="AI15" i="2" s="1"/>
  <c r="AH16" i="2"/>
  <c r="AI16" i="2" s="1"/>
  <c r="AH17" i="2"/>
  <c r="AI17" i="2" s="1"/>
  <c r="AH18" i="2"/>
  <c r="AI18" i="2" s="1"/>
  <c r="AH19" i="2"/>
  <c r="AI19" i="2" s="1"/>
  <c r="AH20" i="2"/>
  <c r="AI20" i="2" s="1"/>
  <c r="AH21" i="2"/>
  <c r="AI21" i="2" s="1"/>
  <c r="AH22" i="2"/>
  <c r="AI22" i="2" s="1"/>
  <c r="AH23" i="2"/>
  <c r="AI23" i="2" s="1"/>
  <c r="AH24" i="2"/>
  <c r="AI24" i="2" s="1"/>
  <c r="AH25" i="2"/>
  <c r="AI25" i="2" s="1"/>
  <c r="AH26" i="2"/>
  <c r="AI26" i="2" s="1"/>
  <c r="AH27" i="2"/>
  <c r="AI27" i="2" s="1"/>
  <c r="AH28" i="2"/>
  <c r="AI28" i="2" s="1"/>
  <c r="AH29" i="2"/>
  <c r="AI29" i="2" s="1"/>
  <c r="AH30" i="2"/>
  <c r="AI30" i="2" s="1"/>
  <c r="AH31" i="2"/>
  <c r="AI31" i="2" s="1"/>
  <c r="AH32" i="2"/>
  <c r="AI32" i="2" s="1"/>
  <c r="AH33" i="2"/>
  <c r="AI33" i="2" s="1"/>
  <c r="AH34" i="2"/>
  <c r="AI34" i="2" s="1"/>
  <c r="AH35" i="2"/>
  <c r="AI35" i="2" s="1"/>
  <c r="AH36" i="2"/>
  <c r="AI36" i="2" s="1"/>
  <c r="AH37" i="2"/>
  <c r="AI37" i="2" s="1"/>
  <c r="AH38" i="2"/>
  <c r="AI38" i="2" s="1"/>
  <c r="AH39" i="2"/>
  <c r="AI39" i="2" s="1"/>
  <c r="AH40" i="2"/>
  <c r="AI40" i="2" s="1"/>
  <c r="AH41" i="2"/>
  <c r="AI41" i="2" s="1"/>
  <c r="AH42" i="2"/>
  <c r="AI42" i="2" s="1"/>
  <c r="AH43" i="2"/>
  <c r="AI43" i="2" s="1"/>
  <c r="AH44" i="2"/>
  <c r="AI44" i="2" s="1"/>
  <c r="AH45" i="2"/>
  <c r="AI45" i="2" s="1"/>
  <c r="AH46" i="2"/>
  <c r="AI46" i="2" s="1"/>
  <c r="AH47" i="2"/>
  <c r="AI47" i="2" s="1"/>
  <c r="AH48" i="2"/>
  <c r="AI48" i="2" s="1"/>
  <c r="AH49" i="2"/>
  <c r="AI49" i="2" s="1"/>
  <c r="AH50" i="2"/>
  <c r="AI50" i="2" s="1"/>
  <c r="AH51" i="2"/>
  <c r="AI51" i="2" s="1"/>
  <c r="AH52" i="2"/>
  <c r="AI52" i="2" s="1"/>
  <c r="AH53" i="2"/>
  <c r="AI53" i="2" s="1"/>
  <c r="AH54" i="2"/>
  <c r="AI54" i="2" s="1"/>
  <c r="AH55" i="2"/>
  <c r="AI55" i="2" s="1"/>
  <c r="AH56" i="2"/>
  <c r="AI56" i="2" s="1"/>
  <c r="AH57" i="2"/>
  <c r="AI57" i="2" s="1"/>
  <c r="AH58" i="2"/>
  <c r="AI58" i="2" s="1"/>
  <c r="AH59" i="2"/>
  <c r="AI59" i="2" s="1"/>
  <c r="AH60" i="2"/>
  <c r="AI60" i="2" s="1"/>
  <c r="AH61" i="2"/>
  <c r="AI61" i="2" s="1"/>
  <c r="AH62" i="2"/>
  <c r="AI62" i="2" s="1"/>
  <c r="AH63" i="2"/>
  <c r="AI63" i="2" s="1"/>
  <c r="AH64" i="2"/>
  <c r="AI64" i="2" s="1"/>
  <c r="AH65" i="2"/>
  <c r="AI65" i="2" s="1"/>
  <c r="AH66" i="2"/>
  <c r="AI66" i="2" s="1"/>
  <c r="AH67" i="2"/>
  <c r="AI67" i="2" s="1"/>
  <c r="AH68" i="2"/>
  <c r="AI68" i="2" s="1"/>
  <c r="AH69" i="2"/>
  <c r="AI69" i="2" s="1"/>
  <c r="AH70" i="2"/>
  <c r="AI70" i="2" s="1"/>
  <c r="AH71" i="2"/>
  <c r="AI71" i="2" s="1"/>
  <c r="AH72" i="2"/>
  <c r="AI72" i="2" s="1"/>
  <c r="AH73" i="2"/>
  <c r="AI73" i="2" s="1"/>
  <c r="AH74" i="2"/>
  <c r="AI74" i="2" s="1"/>
  <c r="AH75" i="2"/>
  <c r="AI75" i="2" s="1"/>
  <c r="AH76" i="2"/>
  <c r="AI76" i="2" s="1"/>
  <c r="AH77" i="2"/>
  <c r="AI77" i="2" s="1"/>
  <c r="AH78" i="2"/>
  <c r="AI78" i="2" s="1"/>
  <c r="AH79" i="2"/>
  <c r="AI79" i="2" s="1"/>
  <c r="AH80" i="2"/>
  <c r="AI80" i="2" s="1"/>
  <c r="AH81" i="2"/>
  <c r="AI81" i="2" s="1"/>
  <c r="AH82" i="2"/>
  <c r="AI82" i="2" s="1"/>
  <c r="AH83" i="2"/>
  <c r="AI83" i="2" s="1"/>
  <c r="AH84" i="2"/>
  <c r="AI84" i="2" s="1"/>
  <c r="AH85" i="2"/>
  <c r="AI85" i="2" s="1"/>
  <c r="AH86" i="2"/>
  <c r="AI86" i="2" s="1"/>
  <c r="AH87" i="2"/>
  <c r="AI87" i="2" s="1"/>
  <c r="AH88" i="2"/>
  <c r="AI88" i="2" s="1"/>
  <c r="AH89" i="2"/>
  <c r="AI89" i="2" s="1"/>
  <c r="AH90" i="2"/>
  <c r="AI90" i="2" s="1"/>
  <c r="AH91" i="2"/>
  <c r="AI91" i="2" s="1"/>
  <c r="AH92" i="2"/>
  <c r="AI92" i="2" s="1"/>
  <c r="AH93" i="2"/>
  <c r="AI93" i="2" s="1"/>
  <c r="AH94" i="2"/>
  <c r="AI94" i="2" s="1"/>
  <c r="AH95" i="2"/>
  <c r="AI95" i="2" s="1"/>
  <c r="AH96" i="2"/>
  <c r="AI96" i="2" s="1"/>
  <c r="AH97" i="2"/>
  <c r="AI97" i="2" s="1"/>
  <c r="AH98" i="2"/>
  <c r="AI98" i="2" s="1"/>
  <c r="AH3" i="2"/>
  <c r="AI3" i="2" s="1"/>
  <c r="AG52" i="2"/>
  <c r="AG49" i="2"/>
  <c r="AH4" i="1" l="1"/>
  <c r="AI4" i="1" s="1"/>
  <c r="AH5" i="1"/>
  <c r="AI5" i="1" s="1"/>
  <c r="AH6" i="1"/>
  <c r="AI6" i="1" s="1"/>
  <c r="AH7" i="1"/>
  <c r="AI7" i="1" s="1"/>
  <c r="AH8" i="1"/>
  <c r="AI8" i="1" s="1"/>
  <c r="AH9" i="1"/>
  <c r="AI9" i="1" s="1"/>
  <c r="AH10" i="1"/>
  <c r="AI10" i="1" s="1"/>
  <c r="AH11" i="1"/>
  <c r="AI11" i="1" s="1"/>
  <c r="AH12" i="1"/>
  <c r="AI12" i="1" s="1"/>
  <c r="AH13" i="1"/>
  <c r="AI13" i="1" s="1"/>
  <c r="AH14" i="1"/>
  <c r="AI14" i="1" s="1"/>
  <c r="AH15" i="1"/>
  <c r="AI15" i="1" s="1"/>
  <c r="AH16" i="1"/>
  <c r="AI16" i="1" s="1"/>
  <c r="AH17" i="1"/>
  <c r="AI17" i="1" s="1"/>
  <c r="AH18" i="1"/>
  <c r="AI18" i="1" s="1"/>
  <c r="AH19" i="1"/>
  <c r="AI19" i="1" s="1"/>
  <c r="AH20" i="1"/>
  <c r="AI20" i="1" s="1"/>
  <c r="AH21" i="1"/>
  <c r="AI21" i="1" s="1"/>
  <c r="AH22" i="1"/>
  <c r="AI22" i="1" s="1"/>
  <c r="AH23" i="1"/>
  <c r="AI23" i="1" s="1"/>
  <c r="AH24" i="1"/>
  <c r="AI24" i="1" s="1"/>
  <c r="AH25" i="1"/>
  <c r="AI25" i="1" s="1"/>
  <c r="AH26" i="1"/>
  <c r="AI26" i="1" s="1"/>
  <c r="AH27" i="1"/>
  <c r="AI27" i="1" s="1"/>
  <c r="AH28" i="1"/>
  <c r="AI28" i="1" s="1"/>
  <c r="AH29" i="1"/>
  <c r="AI29" i="1" s="1"/>
  <c r="AH30" i="1"/>
  <c r="AI30" i="1" s="1"/>
  <c r="AH31" i="1"/>
  <c r="AI31" i="1" s="1"/>
  <c r="AH32" i="1"/>
  <c r="AI32" i="1" s="1"/>
  <c r="AH33" i="1"/>
  <c r="AI33" i="1" s="1"/>
  <c r="AH34" i="1"/>
  <c r="AI34" i="1" s="1"/>
  <c r="AH35" i="1"/>
  <c r="AI35" i="1" s="1"/>
  <c r="AH36" i="1"/>
  <c r="AI36" i="1" s="1"/>
  <c r="AH37" i="1"/>
  <c r="AI37" i="1" s="1"/>
  <c r="AH38" i="1"/>
  <c r="AI38" i="1" s="1"/>
  <c r="AH39" i="1"/>
  <c r="AI39" i="1" s="1"/>
  <c r="AH40" i="1"/>
  <c r="AI40" i="1" s="1"/>
  <c r="AH41" i="1"/>
  <c r="AI41" i="1" s="1"/>
  <c r="AH42" i="1"/>
  <c r="AI42" i="1" s="1"/>
  <c r="AH43" i="1"/>
  <c r="AI43" i="1" s="1"/>
  <c r="AH44" i="1"/>
  <c r="AI44" i="1" s="1"/>
  <c r="AH45" i="1"/>
  <c r="AI45" i="1" s="1"/>
  <c r="AH46" i="1"/>
  <c r="AI46" i="1" s="1"/>
  <c r="AH47" i="1"/>
  <c r="AI47" i="1" s="1"/>
  <c r="AH48" i="1"/>
  <c r="AI48" i="1" s="1"/>
  <c r="AH49" i="1"/>
  <c r="AI49" i="1" s="1"/>
  <c r="AH50" i="1"/>
  <c r="AI50" i="1" s="1"/>
  <c r="AH51" i="1"/>
  <c r="AI51" i="1" s="1"/>
  <c r="AH52" i="1"/>
  <c r="AI52" i="1" s="1"/>
  <c r="AH53" i="1"/>
  <c r="AI53" i="1" s="1"/>
  <c r="AH54" i="1"/>
  <c r="AI54" i="1" s="1"/>
  <c r="AH55" i="1"/>
  <c r="AI55" i="1" s="1"/>
  <c r="AH56" i="1"/>
  <c r="AI56" i="1" s="1"/>
  <c r="AH57" i="1"/>
  <c r="AI57" i="1" s="1"/>
  <c r="AH58" i="1"/>
  <c r="AI58" i="1" s="1"/>
  <c r="AH59" i="1"/>
  <c r="AI59" i="1" s="1"/>
  <c r="AH60" i="1"/>
  <c r="AI60" i="1" s="1"/>
  <c r="AH61" i="1"/>
  <c r="AI61" i="1" s="1"/>
  <c r="AH62" i="1"/>
  <c r="AI62" i="1" s="1"/>
  <c r="AH63" i="1"/>
  <c r="AI63" i="1" s="1"/>
  <c r="AH64" i="1"/>
  <c r="AI64" i="1" s="1"/>
  <c r="AH65" i="1"/>
  <c r="AI65" i="1" s="1"/>
  <c r="AH66" i="1"/>
  <c r="AI66" i="1" s="1"/>
  <c r="AH67" i="1"/>
  <c r="AI67" i="1" s="1"/>
  <c r="AH68" i="1"/>
  <c r="AI68" i="1" s="1"/>
  <c r="AH69" i="1"/>
  <c r="AI69" i="1" s="1"/>
  <c r="AH70" i="1"/>
  <c r="AI70" i="1" s="1"/>
  <c r="AH71" i="1"/>
  <c r="AI71" i="1" s="1"/>
  <c r="AH72" i="1"/>
  <c r="AI72" i="1" s="1"/>
  <c r="AH73" i="1"/>
  <c r="AI73" i="1" s="1"/>
  <c r="AH74" i="1"/>
  <c r="AI74" i="1" s="1"/>
  <c r="AH75" i="1"/>
  <c r="AI75" i="1" s="1"/>
  <c r="AH76" i="1"/>
  <c r="AI76" i="1" s="1"/>
  <c r="AH77" i="1"/>
  <c r="AI77" i="1" s="1"/>
  <c r="AH78" i="1"/>
  <c r="AI78" i="1" s="1"/>
  <c r="AH79" i="1"/>
  <c r="AI79" i="1" s="1"/>
  <c r="AH80" i="1"/>
  <c r="AI80" i="1" s="1"/>
  <c r="AH81" i="1"/>
  <c r="AI81" i="1" s="1"/>
  <c r="AH82" i="1"/>
  <c r="AI82" i="1" s="1"/>
  <c r="AH83" i="1"/>
  <c r="AI83" i="1" s="1"/>
  <c r="AH84" i="1"/>
  <c r="AI84" i="1" s="1"/>
  <c r="AH85" i="1"/>
  <c r="AI85" i="1" s="1"/>
  <c r="AH86" i="1"/>
  <c r="AI86" i="1" s="1"/>
  <c r="AH87" i="1"/>
  <c r="AI87" i="1" s="1"/>
  <c r="AH88" i="1"/>
  <c r="AI88" i="1" s="1"/>
  <c r="AH89" i="1"/>
  <c r="AI89" i="1" s="1"/>
  <c r="AH90" i="1"/>
  <c r="AI90" i="1" s="1"/>
  <c r="AH91" i="1"/>
  <c r="AI91" i="1" s="1"/>
  <c r="AH92" i="1"/>
  <c r="AI92" i="1" s="1"/>
  <c r="AH93" i="1"/>
  <c r="AI93" i="1" s="1"/>
  <c r="AH94" i="1"/>
  <c r="AI94" i="1" s="1"/>
  <c r="AH95" i="1"/>
  <c r="AI95" i="1" s="1"/>
  <c r="AH96" i="1"/>
  <c r="AI96" i="1" s="1"/>
  <c r="AH97" i="1"/>
  <c r="AI97" i="1" s="1"/>
  <c r="AH98" i="1"/>
  <c r="AI98" i="1" s="1"/>
  <c r="AH99" i="1"/>
  <c r="AI99" i="1" s="1"/>
  <c r="AH100" i="1"/>
  <c r="AI100" i="1" s="1"/>
  <c r="AH101" i="1"/>
  <c r="AI101" i="1" s="1"/>
  <c r="AH102" i="1"/>
  <c r="AI102" i="1" s="1"/>
  <c r="AH103" i="1"/>
  <c r="AI103" i="1" s="1"/>
  <c r="AH104" i="1"/>
  <c r="AI104" i="1" s="1"/>
  <c r="AH105" i="1"/>
  <c r="AI105" i="1" s="1"/>
  <c r="AH106" i="1"/>
  <c r="AI106" i="1" s="1"/>
  <c r="AH107" i="1"/>
  <c r="AI107" i="1" s="1"/>
  <c r="AH108" i="1"/>
  <c r="AI108" i="1" s="1"/>
  <c r="AH109" i="1"/>
  <c r="AI109" i="1" s="1"/>
  <c r="AH110" i="1"/>
  <c r="AI110" i="1" s="1"/>
  <c r="AH111" i="1"/>
  <c r="AI111" i="1" s="1"/>
  <c r="AH112" i="1"/>
  <c r="AI112" i="1" s="1"/>
  <c r="AH113" i="1"/>
  <c r="AI113" i="1" s="1"/>
  <c r="AH114" i="1"/>
  <c r="AI114" i="1" s="1"/>
  <c r="AH115" i="1"/>
  <c r="AI115" i="1" s="1"/>
  <c r="AH3" i="1"/>
  <c r="AG93" i="1"/>
  <c r="AG69" i="1"/>
  <c r="AH44" i="4"/>
  <c r="AI44" i="4" s="1"/>
  <c r="AH43" i="4"/>
  <c r="AI43" i="4" s="1"/>
  <c r="AH42" i="4"/>
  <c r="AI42" i="4" s="1"/>
  <c r="AH41" i="4"/>
  <c r="AI41" i="4" s="1"/>
  <c r="AH40" i="4"/>
  <c r="AI40" i="4" s="1"/>
  <c r="AH39" i="4"/>
  <c r="AI39" i="4" s="1"/>
  <c r="AH38" i="4"/>
  <c r="AI38" i="4" s="1"/>
  <c r="AH37" i="4"/>
  <c r="AI37" i="4" s="1"/>
  <c r="AH36" i="4"/>
  <c r="AI36" i="4" s="1"/>
  <c r="AH35" i="4"/>
  <c r="AI35" i="4" s="1"/>
  <c r="AH34" i="4"/>
  <c r="AI34" i="4" s="1"/>
  <c r="AH33" i="4"/>
  <c r="AI33" i="4" s="1"/>
  <c r="AH32" i="4"/>
  <c r="AI32" i="4" s="1"/>
  <c r="AH31" i="4"/>
  <c r="AI31" i="4" s="1"/>
  <c r="AH30" i="4"/>
  <c r="AI30" i="4" s="1"/>
  <c r="AH29" i="4"/>
  <c r="AI29" i="4" s="1"/>
  <c r="AH28" i="4"/>
  <c r="AI28" i="4" s="1"/>
  <c r="AH27" i="4"/>
  <c r="AI27" i="4" s="1"/>
  <c r="AH26" i="4"/>
  <c r="AI26" i="4" s="1"/>
  <c r="AH25" i="4"/>
  <c r="AI25" i="4" s="1"/>
  <c r="AH24" i="4"/>
  <c r="AI24" i="4" s="1"/>
  <c r="AH23" i="4"/>
  <c r="AI23" i="4" s="1"/>
  <c r="AH22" i="4"/>
  <c r="AI22" i="4" s="1"/>
  <c r="AH21" i="4"/>
  <c r="AI21" i="4" s="1"/>
  <c r="AH20" i="4"/>
  <c r="AI20" i="4" s="1"/>
  <c r="AH19" i="4"/>
  <c r="AI19" i="4" s="1"/>
  <c r="AH18" i="4"/>
  <c r="AI18" i="4" s="1"/>
  <c r="AH17" i="4"/>
  <c r="AI17" i="4" s="1"/>
  <c r="AH16" i="4"/>
  <c r="AI16" i="4" s="1"/>
  <c r="AH15" i="4"/>
  <c r="AI15" i="4" s="1"/>
  <c r="AH14" i="4"/>
  <c r="AI14" i="4" s="1"/>
  <c r="AH13" i="4"/>
  <c r="AI13" i="4" s="1"/>
  <c r="AH12" i="4"/>
  <c r="AI12" i="4" s="1"/>
  <c r="AH11" i="4"/>
  <c r="AI11" i="4" s="1"/>
  <c r="AH10" i="4"/>
  <c r="AI10" i="4" s="1"/>
  <c r="AH9" i="4"/>
  <c r="AI9" i="4" s="1"/>
  <c r="AH8" i="4"/>
  <c r="AI8" i="4" s="1"/>
  <c r="AH7" i="4"/>
  <c r="AI7" i="4" s="1"/>
  <c r="AH6" i="4"/>
  <c r="AI6" i="4" s="1"/>
  <c r="AH5" i="4"/>
  <c r="AI5" i="4" s="1"/>
  <c r="AH4" i="4"/>
  <c r="AI4" i="4" s="1"/>
  <c r="AH3" i="4"/>
  <c r="AI3" i="4" s="1"/>
  <c r="AH4" i="3"/>
  <c r="AI4" i="3" s="1"/>
  <c r="AH5" i="3"/>
  <c r="AI5" i="3" s="1"/>
  <c r="AH6" i="3"/>
  <c r="AI6" i="3" s="1"/>
  <c r="AH7" i="3"/>
  <c r="AI7" i="3" s="1"/>
  <c r="AH8" i="3"/>
  <c r="AI8" i="3" s="1"/>
  <c r="AH9" i="3"/>
  <c r="AI9" i="3" s="1"/>
  <c r="AH10" i="3"/>
  <c r="AI10" i="3" s="1"/>
  <c r="AH11" i="3"/>
  <c r="AI11" i="3" s="1"/>
  <c r="AH12" i="3"/>
  <c r="AI12" i="3" s="1"/>
  <c r="AH13" i="3"/>
  <c r="AI13" i="3" s="1"/>
  <c r="AH14" i="3"/>
  <c r="AI14" i="3" s="1"/>
  <c r="AH15" i="3"/>
  <c r="AI15" i="3" s="1"/>
  <c r="AH16" i="3"/>
  <c r="AI16" i="3" s="1"/>
  <c r="AH17" i="3"/>
  <c r="AI17" i="3" s="1"/>
  <c r="AH18" i="3"/>
  <c r="AI18" i="3" s="1"/>
  <c r="AH19" i="3"/>
  <c r="AI19" i="3" s="1"/>
  <c r="AH20" i="3"/>
  <c r="AI20" i="3" s="1"/>
  <c r="AH21" i="3"/>
  <c r="AI21" i="3" s="1"/>
  <c r="AH22" i="3"/>
  <c r="AI22" i="3" s="1"/>
  <c r="AH23" i="3"/>
  <c r="AI23" i="3" s="1"/>
  <c r="AH24" i="3"/>
  <c r="AI24" i="3" s="1"/>
  <c r="AH25" i="3"/>
  <c r="AI25" i="3" s="1"/>
  <c r="AH26" i="3"/>
  <c r="AI26" i="3" s="1"/>
  <c r="AH27" i="3"/>
  <c r="AI27" i="3" s="1"/>
  <c r="AH28" i="3"/>
  <c r="AI28" i="3" s="1"/>
  <c r="AH29" i="3"/>
  <c r="AI29" i="3" s="1"/>
  <c r="AH30" i="3"/>
  <c r="AI30" i="3" s="1"/>
  <c r="AH31" i="3"/>
  <c r="AI31" i="3" s="1"/>
  <c r="AH32" i="3"/>
  <c r="AI32" i="3" s="1"/>
  <c r="AH33" i="3"/>
  <c r="AI33" i="3" s="1"/>
  <c r="AH34" i="3"/>
  <c r="AI34" i="3" s="1"/>
  <c r="AH35" i="3"/>
  <c r="AI35" i="3" s="1"/>
  <c r="AH36" i="3"/>
  <c r="AI36" i="3" s="1"/>
  <c r="AH37" i="3"/>
  <c r="AI37" i="3" s="1"/>
  <c r="AH38" i="3"/>
  <c r="AI38" i="3" s="1"/>
  <c r="AH39" i="3"/>
  <c r="AI39" i="3" s="1"/>
  <c r="AH40" i="3"/>
  <c r="AI40" i="3" s="1"/>
  <c r="AH41" i="3"/>
  <c r="AI41" i="3" s="1"/>
  <c r="AH42" i="3"/>
  <c r="AI42" i="3" s="1"/>
  <c r="AH43" i="3"/>
  <c r="AI43" i="3" s="1"/>
  <c r="AH44" i="3"/>
  <c r="AI44" i="3" s="1"/>
  <c r="AH45" i="3"/>
  <c r="AI45" i="3" s="1"/>
  <c r="AH46" i="3"/>
  <c r="AI46" i="3" s="1"/>
  <c r="AH47" i="3"/>
  <c r="AI47" i="3" s="1"/>
  <c r="AH48" i="3"/>
  <c r="AI48" i="3" s="1"/>
  <c r="AH49" i="3"/>
  <c r="AI49" i="3" s="1"/>
  <c r="AH50" i="3"/>
  <c r="AI50" i="3" s="1"/>
  <c r="AH51" i="3"/>
  <c r="AI51" i="3" s="1"/>
  <c r="AH3" i="3"/>
  <c r="AI3" i="3" s="1"/>
  <c r="H34" i="3" l="1"/>
  <c r="K34" i="3"/>
  <c r="N34" i="3"/>
  <c r="Q34" i="3"/>
  <c r="T34" i="3"/>
  <c r="W34" i="3"/>
  <c r="Z34" i="3"/>
  <c r="AC34" i="3"/>
  <c r="AF34" i="3"/>
  <c r="AK34" i="3" s="1"/>
  <c r="AF33" i="3"/>
  <c r="AK33" i="3" s="1"/>
  <c r="AC33" i="3"/>
  <c r="Z33" i="3"/>
  <c r="W33" i="3"/>
  <c r="T33" i="3"/>
  <c r="Q33" i="3"/>
  <c r="N33" i="3"/>
  <c r="K33" i="3"/>
  <c r="H33" i="3"/>
  <c r="E33" i="3"/>
  <c r="E34" i="3"/>
  <c r="C93" i="1" l="1"/>
  <c r="C69" i="1"/>
  <c r="E48" i="1"/>
  <c r="AF48" i="1"/>
  <c r="AK48" i="1" s="1"/>
  <c r="AC48" i="1"/>
  <c r="Z48" i="1"/>
  <c r="W48" i="1"/>
  <c r="T48" i="1"/>
  <c r="Q48" i="1"/>
  <c r="N48" i="1"/>
  <c r="K48" i="1"/>
  <c r="H48" i="1"/>
  <c r="AF31" i="1"/>
  <c r="AK31" i="1" s="1"/>
  <c r="AC31" i="1"/>
  <c r="Z31" i="1"/>
  <c r="W31" i="1"/>
  <c r="T31" i="1"/>
  <c r="Q31" i="1"/>
  <c r="N31" i="1"/>
  <c r="K31" i="1"/>
  <c r="H31" i="1"/>
  <c r="AF13" i="1"/>
  <c r="AK13" i="1" s="1"/>
  <c r="AC13" i="1"/>
  <c r="Z13" i="1"/>
  <c r="W13" i="1"/>
  <c r="T13" i="1"/>
  <c r="Q13" i="1"/>
  <c r="N13" i="1"/>
  <c r="K13" i="1"/>
  <c r="H1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C52" i="2"/>
  <c r="C49" i="2"/>
  <c r="AI3" i="1" l="1"/>
  <c r="AF10" i="2" l="1"/>
  <c r="AC10" i="2"/>
  <c r="Z10" i="2"/>
  <c r="W10" i="2"/>
  <c r="T10" i="2"/>
  <c r="Q10" i="2"/>
  <c r="N10" i="2"/>
  <c r="K10" i="2"/>
  <c r="H10" i="2"/>
  <c r="E10" i="2"/>
  <c r="AJ10" i="2" l="1"/>
  <c r="AK10" i="2" s="1"/>
  <c r="AF34" i="4"/>
  <c r="AC34" i="4"/>
  <c r="Z34" i="4"/>
  <c r="W34" i="4"/>
  <c r="T34" i="4"/>
  <c r="Q34" i="4"/>
  <c r="N34" i="4"/>
  <c r="K34" i="4"/>
  <c r="H34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AJ34" i="4" s="1"/>
  <c r="E35" i="4"/>
  <c r="E36" i="4"/>
  <c r="E37" i="4"/>
  <c r="E38" i="4"/>
  <c r="E39" i="4"/>
  <c r="E40" i="4"/>
  <c r="E41" i="4"/>
  <c r="E42" i="4"/>
  <c r="E43" i="4"/>
  <c r="E44" i="4"/>
  <c r="AC76" i="2"/>
  <c r="AC77" i="2"/>
  <c r="AC78" i="2"/>
  <c r="AC79" i="2"/>
  <c r="AF79" i="2"/>
  <c r="AF78" i="2"/>
  <c r="AF77" i="2"/>
  <c r="AF76" i="2"/>
  <c r="Z79" i="2"/>
  <c r="Z78" i="2"/>
  <c r="Z77" i="2"/>
  <c r="Z76" i="2"/>
  <c r="W79" i="2"/>
  <c r="W78" i="2"/>
  <c r="W77" i="2"/>
  <c r="W76" i="2"/>
  <c r="T79" i="2"/>
  <c r="T78" i="2"/>
  <c r="T77" i="2"/>
  <c r="T76" i="2"/>
  <c r="Q79" i="2"/>
  <c r="Q78" i="2"/>
  <c r="Q77" i="2"/>
  <c r="Q76" i="2"/>
  <c r="N79" i="2"/>
  <c r="N78" i="2"/>
  <c r="N77" i="2"/>
  <c r="N76" i="2"/>
  <c r="K77" i="2"/>
  <c r="K78" i="2"/>
  <c r="K79" i="2"/>
  <c r="K76" i="2"/>
  <c r="H77" i="2"/>
  <c r="H78" i="2"/>
  <c r="H79" i="2"/>
  <c r="H76" i="2"/>
  <c r="AF34" i="2"/>
  <c r="AK34" i="2" s="1"/>
  <c r="AC34" i="2"/>
  <c r="Z34" i="2"/>
  <c r="W34" i="2"/>
  <c r="T34" i="2"/>
  <c r="Q34" i="2"/>
  <c r="N34" i="2"/>
  <c r="K34" i="2"/>
  <c r="H34" i="2"/>
  <c r="AF33" i="2"/>
  <c r="AK33" i="2" s="1"/>
  <c r="AC33" i="2"/>
  <c r="Z33" i="2"/>
  <c r="W33" i="2"/>
  <c r="T33" i="2"/>
  <c r="Q33" i="2"/>
  <c r="N33" i="2"/>
  <c r="K33" i="2"/>
  <c r="H33" i="2"/>
  <c r="E4" i="2" l="1"/>
  <c r="E5" i="2"/>
  <c r="E6" i="2"/>
  <c r="E7" i="2"/>
  <c r="E8" i="2"/>
  <c r="E9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AJ76" i="2" s="1"/>
  <c r="E77" i="2"/>
  <c r="AJ77" i="2" s="1"/>
  <c r="E78" i="2"/>
  <c r="AJ78" i="2" s="1"/>
  <c r="E79" i="2"/>
  <c r="AJ79" i="2" s="1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H3" i="1" l="1"/>
  <c r="K3" i="1"/>
  <c r="N3" i="1"/>
  <c r="Q3" i="1"/>
  <c r="T3" i="1"/>
  <c r="W3" i="1"/>
  <c r="Z3" i="1"/>
  <c r="AC3" i="1"/>
  <c r="AF3" i="1"/>
  <c r="H4" i="1"/>
  <c r="K4" i="1"/>
  <c r="N4" i="1"/>
  <c r="Q4" i="1"/>
  <c r="T4" i="1"/>
  <c r="W4" i="1"/>
  <c r="Z4" i="1"/>
  <c r="AC4" i="1"/>
  <c r="AF4" i="1"/>
  <c r="H5" i="1"/>
  <c r="K5" i="1"/>
  <c r="N5" i="1"/>
  <c r="Q5" i="1"/>
  <c r="T5" i="1"/>
  <c r="W5" i="1"/>
  <c r="Z5" i="1"/>
  <c r="AC5" i="1"/>
  <c r="AF5" i="1"/>
  <c r="H6" i="1"/>
  <c r="K6" i="1"/>
  <c r="N6" i="1"/>
  <c r="Q6" i="1"/>
  <c r="T6" i="1"/>
  <c r="W6" i="1"/>
  <c r="Z6" i="1"/>
  <c r="AC6" i="1"/>
  <c r="AF6" i="1"/>
  <c r="H7" i="1"/>
  <c r="K7" i="1"/>
  <c r="N7" i="1"/>
  <c r="Q7" i="1"/>
  <c r="T7" i="1"/>
  <c r="W7" i="1"/>
  <c r="Z7" i="1"/>
  <c r="AC7" i="1"/>
  <c r="AF7" i="1"/>
  <c r="H8" i="1"/>
  <c r="K8" i="1"/>
  <c r="N8" i="1"/>
  <c r="Q8" i="1"/>
  <c r="T8" i="1"/>
  <c r="W8" i="1"/>
  <c r="Z8" i="1"/>
  <c r="AC8" i="1"/>
  <c r="AF8" i="1"/>
  <c r="H9" i="1"/>
  <c r="K9" i="1"/>
  <c r="N9" i="1"/>
  <c r="Q9" i="1"/>
  <c r="T9" i="1"/>
  <c r="W9" i="1"/>
  <c r="Z9" i="1"/>
  <c r="AC9" i="1"/>
  <c r="AF9" i="1"/>
  <c r="H10" i="1"/>
  <c r="K10" i="1"/>
  <c r="N10" i="1"/>
  <c r="Q10" i="1"/>
  <c r="T10" i="1"/>
  <c r="W10" i="1"/>
  <c r="Z10" i="1"/>
  <c r="AC10" i="1"/>
  <c r="AF10" i="1"/>
  <c r="H11" i="1"/>
  <c r="K11" i="1"/>
  <c r="N11" i="1"/>
  <c r="Q11" i="1"/>
  <c r="T11" i="1"/>
  <c r="W11" i="1"/>
  <c r="Z11" i="1"/>
  <c r="AC11" i="1"/>
  <c r="AF11" i="1"/>
  <c r="H12" i="1"/>
  <c r="K12" i="1"/>
  <c r="N12" i="1"/>
  <c r="Q12" i="1"/>
  <c r="T12" i="1"/>
  <c r="W12" i="1"/>
  <c r="Z12" i="1"/>
  <c r="AC12" i="1"/>
  <c r="AF12" i="1"/>
  <c r="H14" i="1"/>
  <c r="K14" i="1"/>
  <c r="N14" i="1"/>
  <c r="Q14" i="1"/>
  <c r="T14" i="1"/>
  <c r="W14" i="1"/>
  <c r="Z14" i="1"/>
  <c r="AC14" i="1"/>
  <c r="AF14" i="1"/>
  <c r="H15" i="1"/>
  <c r="K15" i="1"/>
  <c r="N15" i="1"/>
  <c r="Q15" i="1"/>
  <c r="T15" i="1"/>
  <c r="W15" i="1"/>
  <c r="Z15" i="1"/>
  <c r="AC15" i="1"/>
  <c r="AF15" i="1"/>
  <c r="H16" i="1"/>
  <c r="K16" i="1"/>
  <c r="N16" i="1"/>
  <c r="Q16" i="1"/>
  <c r="T16" i="1"/>
  <c r="W16" i="1"/>
  <c r="Z16" i="1"/>
  <c r="AC16" i="1"/>
  <c r="AF16" i="1"/>
  <c r="H17" i="1"/>
  <c r="K17" i="1"/>
  <c r="N17" i="1"/>
  <c r="Q17" i="1"/>
  <c r="T17" i="1"/>
  <c r="W17" i="1"/>
  <c r="Z17" i="1"/>
  <c r="AC17" i="1"/>
  <c r="AF17" i="1"/>
  <c r="H18" i="1"/>
  <c r="K18" i="1"/>
  <c r="N18" i="1"/>
  <c r="Q18" i="1"/>
  <c r="T18" i="1"/>
  <c r="W18" i="1"/>
  <c r="Z18" i="1"/>
  <c r="AC18" i="1"/>
  <c r="AF18" i="1"/>
  <c r="H19" i="1"/>
  <c r="K19" i="1"/>
  <c r="N19" i="1"/>
  <c r="Q19" i="1"/>
  <c r="T19" i="1"/>
  <c r="W19" i="1"/>
  <c r="Z19" i="1"/>
  <c r="AC19" i="1"/>
  <c r="AF19" i="1"/>
  <c r="H20" i="1"/>
  <c r="K20" i="1"/>
  <c r="N20" i="1"/>
  <c r="Q20" i="1"/>
  <c r="T20" i="1"/>
  <c r="W20" i="1"/>
  <c r="Z20" i="1"/>
  <c r="AC20" i="1"/>
  <c r="AF20" i="1"/>
  <c r="H21" i="1"/>
  <c r="K21" i="1"/>
  <c r="N21" i="1"/>
  <c r="Q21" i="1"/>
  <c r="T21" i="1"/>
  <c r="W21" i="1"/>
  <c r="Z21" i="1"/>
  <c r="AC21" i="1"/>
  <c r="AF21" i="1"/>
  <c r="H22" i="1"/>
  <c r="K22" i="1"/>
  <c r="N22" i="1"/>
  <c r="Q22" i="1"/>
  <c r="T22" i="1"/>
  <c r="W22" i="1"/>
  <c r="Z22" i="1"/>
  <c r="AC22" i="1"/>
  <c r="AF22" i="1"/>
  <c r="H23" i="1"/>
  <c r="K23" i="1"/>
  <c r="N23" i="1"/>
  <c r="Q23" i="1"/>
  <c r="T23" i="1"/>
  <c r="W23" i="1"/>
  <c r="Z23" i="1"/>
  <c r="AC23" i="1"/>
  <c r="AF23" i="1"/>
  <c r="H24" i="1"/>
  <c r="K24" i="1"/>
  <c r="N24" i="1"/>
  <c r="Q24" i="1"/>
  <c r="T24" i="1"/>
  <c r="W24" i="1"/>
  <c r="Z24" i="1"/>
  <c r="AC24" i="1"/>
  <c r="AF24" i="1"/>
  <c r="H25" i="1"/>
  <c r="K25" i="1"/>
  <c r="N25" i="1"/>
  <c r="Q25" i="1"/>
  <c r="T25" i="1"/>
  <c r="W25" i="1"/>
  <c r="Z25" i="1"/>
  <c r="AC25" i="1"/>
  <c r="AF25" i="1"/>
  <c r="H26" i="1"/>
  <c r="K26" i="1"/>
  <c r="N26" i="1"/>
  <c r="Q26" i="1"/>
  <c r="T26" i="1"/>
  <c r="W26" i="1"/>
  <c r="Z26" i="1"/>
  <c r="AC26" i="1"/>
  <c r="AF26" i="1"/>
  <c r="H27" i="1"/>
  <c r="K27" i="1"/>
  <c r="N27" i="1"/>
  <c r="Q27" i="1"/>
  <c r="T27" i="1"/>
  <c r="W27" i="1"/>
  <c r="Z27" i="1"/>
  <c r="AC27" i="1"/>
  <c r="AF27" i="1"/>
  <c r="H28" i="1"/>
  <c r="K28" i="1"/>
  <c r="N28" i="1"/>
  <c r="Q28" i="1"/>
  <c r="T28" i="1"/>
  <c r="W28" i="1"/>
  <c r="Z28" i="1"/>
  <c r="AC28" i="1"/>
  <c r="AF28" i="1"/>
  <c r="H29" i="1"/>
  <c r="K29" i="1"/>
  <c r="N29" i="1"/>
  <c r="Q29" i="1"/>
  <c r="T29" i="1"/>
  <c r="W29" i="1"/>
  <c r="Z29" i="1"/>
  <c r="AC29" i="1"/>
  <c r="AF29" i="1"/>
  <c r="H30" i="1"/>
  <c r="K30" i="1"/>
  <c r="N30" i="1"/>
  <c r="Q30" i="1"/>
  <c r="T30" i="1"/>
  <c r="W30" i="1"/>
  <c r="Z30" i="1"/>
  <c r="AC30" i="1"/>
  <c r="AF30" i="1"/>
  <c r="E32" i="1"/>
  <c r="H32" i="1"/>
  <c r="K32" i="1"/>
  <c r="N32" i="1"/>
  <c r="Q32" i="1"/>
  <c r="T32" i="1"/>
  <c r="W32" i="1"/>
  <c r="Z32" i="1"/>
  <c r="AC32" i="1"/>
  <c r="AF32" i="1"/>
  <c r="AK32" i="1" s="1"/>
  <c r="E33" i="1"/>
  <c r="H33" i="1"/>
  <c r="K33" i="1"/>
  <c r="N33" i="1"/>
  <c r="Q33" i="1"/>
  <c r="T33" i="1"/>
  <c r="W33" i="1"/>
  <c r="Z33" i="1"/>
  <c r="AC33" i="1"/>
  <c r="AF33" i="1"/>
  <c r="E34" i="1"/>
  <c r="H34" i="1"/>
  <c r="K34" i="1"/>
  <c r="N34" i="1"/>
  <c r="Q34" i="1"/>
  <c r="T34" i="1"/>
  <c r="W34" i="1"/>
  <c r="Z34" i="1"/>
  <c r="AC34" i="1"/>
  <c r="AF34" i="1"/>
  <c r="E35" i="1"/>
  <c r="H35" i="1"/>
  <c r="K35" i="1"/>
  <c r="N35" i="1"/>
  <c r="Q35" i="1"/>
  <c r="T35" i="1"/>
  <c r="W35" i="1"/>
  <c r="Z35" i="1"/>
  <c r="AC35" i="1"/>
  <c r="AF35" i="1"/>
  <c r="E36" i="1"/>
  <c r="H36" i="1"/>
  <c r="K36" i="1"/>
  <c r="N36" i="1"/>
  <c r="Q36" i="1"/>
  <c r="T36" i="1"/>
  <c r="W36" i="1"/>
  <c r="Z36" i="1"/>
  <c r="AC36" i="1"/>
  <c r="AF36" i="1"/>
  <c r="E37" i="1"/>
  <c r="H37" i="1"/>
  <c r="K37" i="1"/>
  <c r="N37" i="1"/>
  <c r="Q37" i="1"/>
  <c r="T37" i="1"/>
  <c r="W37" i="1"/>
  <c r="Z37" i="1"/>
  <c r="AC37" i="1"/>
  <c r="AF37" i="1"/>
  <c r="E38" i="1"/>
  <c r="H38" i="1"/>
  <c r="K38" i="1"/>
  <c r="N38" i="1"/>
  <c r="Q38" i="1"/>
  <c r="T38" i="1"/>
  <c r="W38" i="1"/>
  <c r="Z38" i="1"/>
  <c r="AC38" i="1"/>
  <c r="AF38" i="1"/>
  <c r="E39" i="1"/>
  <c r="H39" i="1"/>
  <c r="K39" i="1"/>
  <c r="N39" i="1"/>
  <c r="Q39" i="1"/>
  <c r="T39" i="1"/>
  <c r="W39" i="1"/>
  <c r="Z39" i="1"/>
  <c r="AC39" i="1"/>
  <c r="AF39" i="1"/>
  <c r="E40" i="1"/>
  <c r="H40" i="1"/>
  <c r="K40" i="1"/>
  <c r="N40" i="1"/>
  <c r="Q40" i="1"/>
  <c r="T40" i="1"/>
  <c r="W40" i="1"/>
  <c r="Z40" i="1"/>
  <c r="AC40" i="1"/>
  <c r="AF40" i="1"/>
  <c r="E41" i="1"/>
  <c r="H41" i="1"/>
  <c r="K41" i="1"/>
  <c r="N41" i="1"/>
  <c r="Q41" i="1"/>
  <c r="T41" i="1"/>
  <c r="W41" i="1"/>
  <c r="Z41" i="1"/>
  <c r="AC41" i="1"/>
  <c r="AF41" i="1"/>
  <c r="E42" i="1"/>
  <c r="H42" i="1"/>
  <c r="K42" i="1"/>
  <c r="N42" i="1"/>
  <c r="Q42" i="1"/>
  <c r="T42" i="1"/>
  <c r="W42" i="1"/>
  <c r="Z42" i="1"/>
  <c r="AC42" i="1"/>
  <c r="AF42" i="1"/>
  <c r="E43" i="1"/>
  <c r="H43" i="1"/>
  <c r="K43" i="1"/>
  <c r="N43" i="1"/>
  <c r="Q43" i="1"/>
  <c r="T43" i="1"/>
  <c r="W43" i="1"/>
  <c r="Z43" i="1"/>
  <c r="AC43" i="1"/>
  <c r="AF43" i="1"/>
  <c r="E44" i="1"/>
  <c r="H44" i="1"/>
  <c r="K44" i="1"/>
  <c r="N44" i="1"/>
  <c r="Q44" i="1"/>
  <c r="T44" i="1"/>
  <c r="W44" i="1"/>
  <c r="Z44" i="1"/>
  <c r="AC44" i="1"/>
  <c r="AF44" i="1"/>
  <c r="E45" i="1"/>
  <c r="H45" i="1"/>
  <c r="K45" i="1"/>
  <c r="N45" i="1"/>
  <c r="Q45" i="1"/>
  <c r="T45" i="1"/>
  <c r="W45" i="1"/>
  <c r="Z45" i="1"/>
  <c r="AC45" i="1"/>
  <c r="AF45" i="1"/>
  <c r="E46" i="1"/>
  <c r="H46" i="1"/>
  <c r="K46" i="1"/>
  <c r="N46" i="1"/>
  <c r="Q46" i="1"/>
  <c r="T46" i="1"/>
  <c r="W46" i="1"/>
  <c r="Z46" i="1"/>
  <c r="AC46" i="1"/>
  <c r="AF46" i="1"/>
  <c r="E47" i="1"/>
  <c r="H47" i="1"/>
  <c r="K47" i="1"/>
  <c r="N47" i="1"/>
  <c r="Q47" i="1"/>
  <c r="T47" i="1"/>
  <c r="W47" i="1"/>
  <c r="Z47" i="1"/>
  <c r="AC47" i="1"/>
  <c r="AF47" i="1"/>
  <c r="E49" i="1"/>
  <c r="H49" i="1"/>
  <c r="K49" i="1"/>
  <c r="N49" i="1"/>
  <c r="Q49" i="1"/>
  <c r="T49" i="1"/>
  <c r="W49" i="1"/>
  <c r="Z49" i="1"/>
  <c r="AC49" i="1"/>
  <c r="AF49" i="1"/>
  <c r="E50" i="1"/>
  <c r="H50" i="1"/>
  <c r="K50" i="1"/>
  <c r="N50" i="1"/>
  <c r="Q50" i="1"/>
  <c r="T50" i="1"/>
  <c r="W50" i="1"/>
  <c r="Z50" i="1"/>
  <c r="AC50" i="1"/>
  <c r="AF50" i="1"/>
  <c r="E51" i="1"/>
  <c r="H51" i="1"/>
  <c r="K51" i="1"/>
  <c r="N51" i="1"/>
  <c r="Q51" i="1"/>
  <c r="T51" i="1"/>
  <c r="W51" i="1"/>
  <c r="Z51" i="1"/>
  <c r="AC51" i="1"/>
  <c r="AF51" i="1"/>
  <c r="E52" i="1"/>
  <c r="H52" i="1"/>
  <c r="K52" i="1"/>
  <c r="N52" i="1"/>
  <c r="Q52" i="1"/>
  <c r="T52" i="1"/>
  <c r="W52" i="1"/>
  <c r="Z52" i="1"/>
  <c r="AC52" i="1"/>
  <c r="AF52" i="1"/>
  <c r="E53" i="1"/>
  <c r="H53" i="1"/>
  <c r="K53" i="1"/>
  <c r="N53" i="1"/>
  <c r="Q53" i="1"/>
  <c r="T53" i="1"/>
  <c r="W53" i="1"/>
  <c r="Z53" i="1"/>
  <c r="AC53" i="1"/>
  <c r="AF53" i="1"/>
  <c r="E54" i="1"/>
  <c r="H54" i="1"/>
  <c r="K54" i="1"/>
  <c r="N54" i="1"/>
  <c r="Q54" i="1"/>
  <c r="T54" i="1"/>
  <c r="W54" i="1"/>
  <c r="Z54" i="1"/>
  <c r="AC54" i="1"/>
  <c r="AF54" i="1"/>
  <c r="E55" i="1"/>
  <c r="H55" i="1"/>
  <c r="K55" i="1"/>
  <c r="N55" i="1"/>
  <c r="Q55" i="1"/>
  <c r="T55" i="1"/>
  <c r="W55" i="1"/>
  <c r="Z55" i="1"/>
  <c r="AC55" i="1"/>
  <c r="AF55" i="1"/>
  <c r="E56" i="1"/>
  <c r="H56" i="1"/>
  <c r="K56" i="1"/>
  <c r="N56" i="1"/>
  <c r="Q56" i="1"/>
  <c r="T56" i="1"/>
  <c r="W56" i="1"/>
  <c r="Z56" i="1"/>
  <c r="AC56" i="1"/>
  <c r="AF56" i="1"/>
  <c r="E57" i="1"/>
  <c r="H57" i="1"/>
  <c r="K57" i="1"/>
  <c r="N57" i="1"/>
  <c r="Q57" i="1"/>
  <c r="T57" i="1"/>
  <c r="W57" i="1"/>
  <c r="Z57" i="1"/>
  <c r="AC57" i="1"/>
  <c r="AF57" i="1"/>
  <c r="E58" i="1"/>
  <c r="H58" i="1"/>
  <c r="K58" i="1"/>
  <c r="N58" i="1"/>
  <c r="Q58" i="1"/>
  <c r="T58" i="1"/>
  <c r="W58" i="1"/>
  <c r="Z58" i="1"/>
  <c r="AC58" i="1"/>
  <c r="AF58" i="1"/>
  <c r="E59" i="1"/>
  <c r="H59" i="1"/>
  <c r="K59" i="1"/>
  <c r="N59" i="1"/>
  <c r="Q59" i="1"/>
  <c r="T59" i="1"/>
  <c r="W59" i="1"/>
  <c r="Z59" i="1"/>
  <c r="AC59" i="1"/>
  <c r="AF59" i="1"/>
  <c r="E60" i="1"/>
  <c r="H60" i="1"/>
  <c r="K60" i="1"/>
  <c r="N60" i="1"/>
  <c r="Q60" i="1"/>
  <c r="T60" i="1"/>
  <c r="W60" i="1"/>
  <c r="Z60" i="1"/>
  <c r="AC60" i="1"/>
  <c r="AF60" i="1"/>
  <c r="E61" i="1"/>
  <c r="H61" i="1"/>
  <c r="K61" i="1"/>
  <c r="N61" i="1"/>
  <c r="Q61" i="1"/>
  <c r="T61" i="1"/>
  <c r="W61" i="1"/>
  <c r="Z61" i="1"/>
  <c r="AC61" i="1"/>
  <c r="AF61" i="1"/>
  <c r="E62" i="1"/>
  <c r="H62" i="1"/>
  <c r="K62" i="1"/>
  <c r="N62" i="1"/>
  <c r="Q62" i="1"/>
  <c r="T62" i="1"/>
  <c r="W62" i="1"/>
  <c r="Z62" i="1"/>
  <c r="AC62" i="1"/>
  <c r="AF62" i="1"/>
  <c r="E63" i="1"/>
  <c r="H63" i="1"/>
  <c r="K63" i="1"/>
  <c r="N63" i="1"/>
  <c r="Q63" i="1"/>
  <c r="T63" i="1"/>
  <c r="W63" i="1"/>
  <c r="Z63" i="1"/>
  <c r="AC63" i="1"/>
  <c r="AF63" i="1"/>
  <c r="E64" i="1"/>
  <c r="H64" i="1"/>
  <c r="K64" i="1"/>
  <c r="N64" i="1"/>
  <c r="Q64" i="1"/>
  <c r="T64" i="1"/>
  <c r="W64" i="1"/>
  <c r="Z64" i="1"/>
  <c r="AC64" i="1"/>
  <c r="AF64" i="1"/>
  <c r="E65" i="1"/>
  <c r="H65" i="1"/>
  <c r="K65" i="1"/>
  <c r="N65" i="1"/>
  <c r="Q65" i="1"/>
  <c r="T65" i="1"/>
  <c r="W65" i="1"/>
  <c r="Z65" i="1"/>
  <c r="AC65" i="1"/>
  <c r="AF65" i="1"/>
  <c r="E66" i="1"/>
  <c r="H66" i="1"/>
  <c r="K66" i="1"/>
  <c r="N66" i="1"/>
  <c r="Q66" i="1"/>
  <c r="T66" i="1"/>
  <c r="W66" i="1"/>
  <c r="Z66" i="1"/>
  <c r="AC66" i="1"/>
  <c r="AF66" i="1"/>
  <c r="E67" i="1"/>
  <c r="H67" i="1"/>
  <c r="K67" i="1"/>
  <c r="N67" i="1"/>
  <c r="Q67" i="1"/>
  <c r="T67" i="1"/>
  <c r="W67" i="1"/>
  <c r="Z67" i="1"/>
  <c r="AC67" i="1"/>
  <c r="AF67" i="1"/>
  <c r="E68" i="1"/>
  <c r="H68" i="1"/>
  <c r="K68" i="1"/>
  <c r="N68" i="1"/>
  <c r="Q68" i="1"/>
  <c r="T68" i="1"/>
  <c r="W68" i="1"/>
  <c r="Z68" i="1"/>
  <c r="AC68" i="1"/>
  <c r="AF68" i="1"/>
  <c r="E69" i="1"/>
  <c r="H69" i="1"/>
  <c r="K69" i="1"/>
  <c r="N69" i="1"/>
  <c r="Q69" i="1"/>
  <c r="T69" i="1"/>
  <c r="W69" i="1"/>
  <c r="Z69" i="1"/>
  <c r="AC69" i="1"/>
  <c r="AF69" i="1"/>
  <c r="E70" i="1"/>
  <c r="H70" i="1"/>
  <c r="K70" i="1"/>
  <c r="N70" i="1"/>
  <c r="Q70" i="1"/>
  <c r="T70" i="1"/>
  <c r="W70" i="1"/>
  <c r="Z70" i="1"/>
  <c r="AC70" i="1"/>
  <c r="AF70" i="1"/>
  <c r="E71" i="1"/>
  <c r="H71" i="1"/>
  <c r="K71" i="1"/>
  <c r="N71" i="1"/>
  <c r="Q71" i="1"/>
  <c r="T71" i="1"/>
  <c r="W71" i="1"/>
  <c r="Z71" i="1"/>
  <c r="AC71" i="1"/>
  <c r="AF71" i="1"/>
  <c r="E72" i="1"/>
  <c r="H72" i="1"/>
  <c r="K72" i="1"/>
  <c r="N72" i="1"/>
  <c r="Q72" i="1"/>
  <c r="T72" i="1"/>
  <c r="W72" i="1"/>
  <c r="Z72" i="1"/>
  <c r="AC72" i="1"/>
  <c r="AF72" i="1"/>
  <c r="E73" i="1"/>
  <c r="H73" i="1"/>
  <c r="K73" i="1"/>
  <c r="N73" i="1"/>
  <c r="Q73" i="1"/>
  <c r="T73" i="1"/>
  <c r="W73" i="1"/>
  <c r="Z73" i="1"/>
  <c r="AC73" i="1"/>
  <c r="AF73" i="1"/>
  <c r="E74" i="1"/>
  <c r="H74" i="1"/>
  <c r="K74" i="1"/>
  <c r="N74" i="1"/>
  <c r="Q74" i="1"/>
  <c r="T74" i="1"/>
  <c r="W74" i="1"/>
  <c r="Z74" i="1"/>
  <c r="AC74" i="1"/>
  <c r="AF74" i="1"/>
  <c r="E75" i="1"/>
  <c r="H75" i="1"/>
  <c r="K75" i="1"/>
  <c r="N75" i="1"/>
  <c r="Q75" i="1"/>
  <c r="T75" i="1"/>
  <c r="W75" i="1"/>
  <c r="Z75" i="1"/>
  <c r="AC75" i="1"/>
  <c r="AF75" i="1"/>
  <c r="E76" i="1"/>
  <c r="H76" i="1"/>
  <c r="K76" i="1"/>
  <c r="N76" i="1"/>
  <c r="Q76" i="1"/>
  <c r="T76" i="1"/>
  <c r="W76" i="1"/>
  <c r="Z76" i="1"/>
  <c r="AC76" i="1"/>
  <c r="AF76" i="1"/>
  <c r="E77" i="1"/>
  <c r="H77" i="1"/>
  <c r="K77" i="1"/>
  <c r="N77" i="1"/>
  <c r="Q77" i="1"/>
  <c r="T77" i="1"/>
  <c r="W77" i="1"/>
  <c r="Z77" i="1"/>
  <c r="AC77" i="1"/>
  <c r="AF77" i="1"/>
  <c r="E78" i="1"/>
  <c r="H78" i="1"/>
  <c r="K78" i="1"/>
  <c r="N78" i="1"/>
  <c r="Q78" i="1"/>
  <c r="T78" i="1"/>
  <c r="W78" i="1"/>
  <c r="Z78" i="1"/>
  <c r="AC78" i="1"/>
  <c r="AF78" i="1"/>
  <c r="E79" i="1"/>
  <c r="H79" i="1"/>
  <c r="K79" i="1"/>
  <c r="N79" i="1"/>
  <c r="Q79" i="1"/>
  <c r="T79" i="1"/>
  <c r="W79" i="1"/>
  <c r="Z79" i="1"/>
  <c r="AC79" i="1"/>
  <c r="AF79" i="1"/>
  <c r="E80" i="1"/>
  <c r="H80" i="1"/>
  <c r="K80" i="1"/>
  <c r="N80" i="1"/>
  <c r="Q80" i="1"/>
  <c r="T80" i="1"/>
  <c r="W80" i="1"/>
  <c r="Z80" i="1"/>
  <c r="AC80" i="1"/>
  <c r="AF80" i="1"/>
  <c r="E81" i="1"/>
  <c r="H81" i="1"/>
  <c r="K81" i="1"/>
  <c r="N81" i="1"/>
  <c r="Q81" i="1"/>
  <c r="T81" i="1"/>
  <c r="W81" i="1"/>
  <c r="Z81" i="1"/>
  <c r="AC81" i="1"/>
  <c r="AF81" i="1"/>
  <c r="E82" i="1"/>
  <c r="H82" i="1"/>
  <c r="K82" i="1"/>
  <c r="N82" i="1"/>
  <c r="Q82" i="1"/>
  <c r="T82" i="1"/>
  <c r="W82" i="1"/>
  <c r="Z82" i="1"/>
  <c r="AC82" i="1"/>
  <c r="AF82" i="1"/>
  <c r="E83" i="1"/>
  <c r="H83" i="1"/>
  <c r="K83" i="1"/>
  <c r="N83" i="1"/>
  <c r="Q83" i="1"/>
  <c r="T83" i="1"/>
  <c r="W83" i="1"/>
  <c r="Z83" i="1"/>
  <c r="AC83" i="1"/>
  <c r="AF83" i="1"/>
  <c r="E84" i="1"/>
  <c r="H84" i="1"/>
  <c r="K84" i="1"/>
  <c r="N84" i="1"/>
  <c r="Q84" i="1"/>
  <c r="T84" i="1"/>
  <c r="W84" i="1"/>
  <c r="Z84" i="1"/>
  <c r="AC84" i="1"/>
  <c r="AF84" i="1"/>
  <c r="E85" i="1"/>
  <c r="H85" i="1"/>
  <c r="K85" i="1"/>
  <c r="N85" i="1"/>
  <c r="Q85" i="1"/>
  <c r="T85" i="1"/>
  <c r="W85" i="1"/>
  <c r="Z85" i="1"/>
  <c r="AC85" i="1"/>
  <c r="AF85" i="1"/>
  <c r="E86" i="1"/>
  <c r="H86" i="1"/>
  <c r="K86" i="1"/>
  <c r="N86" i="1"/>
  <c r="Q86" i="1"/>
  <c r="T86" i="1"/>
  <c r="W86" i="1"/>
  <c r="Z86" i="1"/>
  <c r="AC86" i="1"/>
  <c r="AF86" i="1"/>
  <c r="E87" i="1"/>
  <c r="H87" i="1"/>
  <c r="K87" i="1"/>
  <c r="N87" i="1"/>
  <c r="Q87" i="1"/>
  <c r="T87" i="1"/>
  <c r="W87" i="1"/>
  <c r="Z87" i="1"/>
  <c r="AC87" i="1"/>
  <c r="AF87" i="1"/>
  <c r="E88" i="1"/>
  <c r="H88" i="1"/>
  <c r="K88" i="1"/>
  <c r="N88" i="1"/>
  <c r="Q88" i="1"/>
  <c r="T88" i="1"/>
  <c r="W88" i="1"/>
  <c r="Z88" i="1"/>
  <c r="AC88" i="1"/>
  <c r="AF88" i="1"/>
  <c r="E89" i="1"/>
  <c r="H89" i="1"/>
  <c r="K89" i="1"/>
  <c r="N89" i="1"/>
  <c r="Q89" i="1"/>
  <c r="T89" i="1"/>
  <c r="W89" i="1"/>
  <c r="Z89" i="1"/>
  <c r="AC89" i="1"/>
  <c r="AF89" i="1"/>
  <c r="E90" i="1"/>
  <c r="H90" i="1"/>
  <c r="K90" i="1"/>
  <c r="N90" i="1"/>
  <c r="Q90" i="1"/>
  <c r="T90" i="1"/>
  <c r="W90" i="1"/>
  <c r="Z90" i="1"/>
  <c r="AC90" i="1"/>
  <c r="AF90" i="1"/>
  <c r="E91" i="1"/>
  <c r="H91" i="1"/>
  <c r="K91" i="1"/>
  <c r="N91" i="1"/>
  <c r="Q91" i="1"/>
  <c r="T91" i="1"/>
  <c r="W91" i="1"/>
  <c r="Z91" i="1"/>
  <c r="AC91" i="1"/>
  <c r="AF91" i="1"/>
  <c r="E92" i="1"/>
  <c r="H92" i="1"/>
  <c r="K92" i="1"/>
  <c r="N92" i="1"/>
  <c r="Q92" i="1"/>
  <c r="T92" i="1"/>
  <c r="W92" i="1"/>
  <c r="Z92" i="1"/>
  <c r="AC92" i="1"/>
  <c r="AF92" i="1"/>
  <c r="E93" i="1"/>
  <c r="H93" i="1"/>
  <c r="K93" i="1"/>
  <c r="N93" i="1"/>
  <c r="Q93" i="1"/>
  <c r="T93" i="1"/>
  <c r="W93" i="1"/>
  <c r="Z93" i="1"/>
  <c r="AC93" i="1"/>
  <c r="AF93" i="1"/>
  <c r="E95" i="1"/>
  <c r="H95" i="1"/>
  <c r="K95" i="1"/>
  <c r="N95" i="1"/>
  <c r="Q95" i="1"/>
  <c r="T95" i="1"/>
  <c r="W95" i="1"/>
  <c r="Z95" i="1"/>
  <c r="AC95" i="1"/>
  <c r="AF95" i="1"/>
  <c r="E96" i="1"/>
  <c r="H96" i="1"/>
  <c r="K96" i="1"/>
  <c r="N96" i="1"/>
  <c r="Q96" i="1"/>
  <c r="T96" i="1"/>
  <c r="W96" i="1"/>
  <c r="Z96" i="1"/>
  <c r="AC96" i="1"/>
  <c r="AF96" i="1"/>
  <c r="E97" i="1"/>
  <c r="H97" i="1"/>
  <c r="K97" i="1"/>
  <c r="N97" i="1"/>
  <c r="Q97" i="1"/>
  <c r="T97" i="1"/>
  <c r="W97" i="1"/>
  <c r="Z97" i="1"/>
  <c r="AC97" i="1"/>
  <c r="AF97" i="1"/>
  <c r="E98" i="1"/>
  <c r="H98" i="1"/>
  <c r="K98" i="1"/>
  <c r="N98" i="1"/>
  <c r="Q98" i="1"/>
  <c r="T98" i="1"/>
  <c r="W98" i="1"/>
  <c r="Z98" i="1"/>
  <c r="AC98" i="1"/>
  <c r="AF98" i="1"/>
  <c r="E99" i="1"/>
  <c r="H99" i="1"/>
  <c r="K99" i="1"/>
  <c r="N99" i="1"/>
  <c r="Q99" i="1"/>
  <c r="T99" i="1"/>
  <c r="W99" i="1"/>
  <c r="Z99" i="1"/>
  <c r="AC99" i="1"/>
  <c r="AF99" i="1"/>
  <c r="E100" i="1"/>
  <c r="H100" i="1"/>
  <c r="K100" i="1"/>
  <c r="N100" i="1"/>
  <c r="Q100" i="1"/>
  <c r="T100" i="1"/>
  <c r="W100" i="1"/>
  <c r="Z100" i="1"/>
  <c r="AC100" i="1"/>
  <c r="AF100" i="1"/>
  <c r="E101" i="1"/>
  <c r="H101" i="1"/>
  <c r="K101" i="1"/>
  <c r="N101" i="1"/>
  <c r="Q101" i="1"/>
  <c r="T101" i="1"/>
  <c r="W101" i="1"/>
  <c r="Z101" i="1"/>
  <c r="AC101" i="1"/>
  <c r="AF101" i="1"/>
  <c r="E102" i="1"/>
  <c r="H102" i="1"/>
  <c r="K102" i="1"/>
  <c r="N102" i="1"/>
  <c r="Q102" i="1"/>
  <c r="T102" i="1"/>
  <c r="W102" i="1"/>
  <c r="Z102" i="1"/>
  <c r="AC102" i="1"/>
  <c r="AF102" i="1"/>
  <c r="E103" i="1"/>
  <c r="H103" i="1"/>
  <c r="K103" i="1"/>
  <c r="N103" i="1"/>
  <c r="Q103" i="1"/>
  <c r="T103" i="1"/>
  <c r="W103" i="1"/>
  <c r="Z103" i="1"/>
  <c r="AC103" i="1"/>
  <c r="AF103" i="1"/>
  <c r="E104" i="1"/>
  <c r="H104" i="1"/>
  <c r="K104" i="1"/>
  <c r="N104" i="1"/>
  <c r="Q104" i="1"/>
  <c r="T104" i="1"/>
  <c r="W104" i="1"/>
  <c r="Z104" i="1"/>
  <c r="AC104" i="1"/>
  <c r="AF104" i="1"/>
  <c r="E105" i="1"/>
  <c r="H105" i="1"/>
  <c r="K105" i="1"/>
  <c r="N105" i="1"/>
  <c r="Q105" i="1"/>
  <c r="T105" i="1"/>
  <c r="W105" i="1"/>
  <c r="Z105" i="1"/>
  <c r="AC105" i="1"/>
  <c r="AF105" i="1"/>
  <c r="E106" i="1"/>
  <c r="H106" i="1"/>
  <c r="K106" i="1"/>
  <c r="N106" i="1"/>
  <c r="Q106" i="1"/>
  <c r="T106" i="1"/>
  <c r="W106" i="1"/>
  <c r="Z106" i="1"/>
  <c r="AC106" i="1"/>
  <c r="AF106" i="1"/>
  <c r="E107" i="1"/>
  <c r="H107" i="1"/>
  <c r="K107" i="1"/>
  <c r="N107" i="1"/>
  <c r="Q107" i="1"/>
  <c r="T107" i="1"/>
  <c r="W107" i="1"/>
  <c r="Z107" i="1"/>
  <c r="AC107" i="1"/>
  <c r="AF107" i="1"/>
  <c r="E108" i="1"/>
  <c r="H108" i="1"/>
  <c r="K108" i="1"/>
  <c r="N108" i="1"/>
  <c r="Q108" i="1"/>
  <c r="T108" i="1"/>
  <c r="W108" i="1"/>
  <c r="Z108" i="1"/>
  <c r="AC108" i="1"/>
  <c r="AF108" i="1"/>
  <c r="E109" i="1"/>
  <c r="H109" i="1"/>
  <c r="K109" i="1"/>
  <c r="N109" i="1"/>
  <c r="Q109" i="1"/>
  <c r="T109" i="1"/>
  <c r="W109" i="1"/>
  <c r="Z109" i="1"/>
  <c r="AC109" i="1"/>
  <c r="AF109" i="1"/>
  <c r="E110" i="1"/>
  <c r="H110" i="1"/>
  <c r="K110" i="1"/>
  <c r="N110" i="1"/>
  <c r="Q110" i="1"/>
  <c r="T110" i="1"/>
  <c r="W110" i="1"/>
  <c r="Z110" i="1"/>
  <c r="AC110" i="1"/>
  <c r="AF110" i="1"/>
  <c r="E111" i="1"/>
  <c r="H111" i="1"/>
  <c r="K111" i="1"/>
  <c r="N111" i="1"/>
  <c r="Q111" i="1"/>
  <c r="T111" i="1"/>
  <c r="W111" i="1"/>
  <c r="Z111" i="1"/>
  <c r="AC111" i="1"/>
  <c r="AF111" i="1"/>
  <c r="E112" i="1"/>
  <c r="H112" i="1"/>
  <c r="K112" i="1"/>
  <c r="N112" i="1"/>
  <c r="Q112" i="1"/>
  <c r="T112" i="1"/>
  <c r="W112" i="1"/>
  <c r="Z112" i="1"/>
  <c r="AC112" i="1"/>
  <c r="AF112" i="1"/>
  <c r="E113" i="1"/>
  <c r="H113" i="1"/>
  <c r="K113" i="1"/>
  <c r="N113" i="1"/>
  <c r="Q113" i="1"/>
  <c r="T113" i="1"/>
  <c r="W113" i="1"/>
  <c r="Z113" i="1"/>
  <c r="AC113" i="1"/>
  <c r="AF113" i="1"/>
  <c r="E114" i="1"/>
  <c r="H114" i="1"/>
  <c r="K114" i="1"/>
  <c r="N114" i="1"/>
  <c r="Q114" i="1"/>
  <c r="T114" i="1"/>
  <c r="W114" i="1"/>
  <c r="Z114" i="1"/>
  <c r="AC114" i="1"/>
  <c r="AF114" i="1"/>
  <c r="E115" i="1"/>
  <c r="H115" i="1"/>
  <c r="K115" i="1"/>
  <c r="N115" i="1"/>
  <c r="Q115" i="1"/>
  <c r="T115" i="1"/>
  <c r="W115" i="1"/>
  <c r="Z115" i="1"/>
  <c r="AC115" i="1"/>
  <c r="AF115" i="1"/>
  <c r="AJ82" i="1" l="1"/>
  <c r="AJ80" i="1"/>
  <c r="AJ91" i="1"/>
  <c r="AJ57" i="1"/>
  <c r="AJ112" i="1"/>
  <c r="AK112" i="1" s="1"/>
  <c r="AJ111" i="1"/>
  <c r="AK111" i="1" s="1"/>
  <c r="AJ105" i="1"/>
  <c r="AK105" i="1" s="1"/>
  <c r="AJ100" i="1"/>
  <c r="AK100" i="1" s="1"/>
  <c r="AJ98" i="1"/>
  <c r="AK98" i="1" s="1"/>
  <c r="AJ90" i="1"/>
  <c r="AK90" i="1" s="1"/>
  <c r="AJ88" i="1"/>
  <c r="AJ86" i="1"/>
  <c r="AK86" i="1" s="1"/>
  <c r="AJ66" i="1"/>
  <c r="AK66" i="1" s="1"/>
  <c r="AJ64" i="1"/>
  <c r="AJ62" i="1"/>
  <c r="AJ50" i="1"/>
  <c r="AJ46" i="1"/>
  <c r="AK46" i="1" s="1"/>
  <c r="AJ42" i="1"/>
  <c r="AK42" i="1" s="1"/>
  <c r="AJ22" i="1"/>
  <c r="AK22" i="1" s="1"/>
  <c r="AJ9" i="1"/>
  <c r="AK9" i="1" s="1"/>
  <c r="AJ5" i="1"/>
  <c r="AJ114" i="1"/>
  <c r="AK114" i="1" s="1"/>
  <c r="AJ101" i="1"/>
  <c r="AK101" i="1" s="1"/>
  <c r="AJ78" i="1"/>
  <c r="AJ76" i="1"/>
  <c r="AJ74" i="1"/>
  <c r="AJ72" i="1"/>
  <c r="AJ70" i="1"/>
  <c r="AJ68" i="1"/>
  <c r="AJ60" i="1"/>
  <c r="AK60" i="1" s="1"/>
  <c r="AJ54" i="1"/>
  <c r="AJ38" i="1"/>
  <c r="AK38" i="1" s="1"/>
  <c r="AJ36" i="1"/>
  <c r="AK36" i="1" s="1"/>
  <c r="AJ34" i="1"/>
  <c r="AK34" i="1" s="1"/>
  <c r="AJ30" i="1"/>
  <c r="AK30" i="1" s="1"/>
  <c r="AJ26" i="1"/>
  <c r="AK26" i="1" s="1"/>
  <c r="AJ18" i="1"/>
  <c r="AK18" i="1" s="1"/>
  <c r="AJ56" i="1"/>
  <c r="AK56" i="1" s="1"/>
  <c r="AJ14" i="1"/>
  <c r="AJ92" i="1"/>
  <c r="AK92" i="1" s="1"/>
  <c r="AJ44" i="1"/>
  <c r="AK44" i="1" s="1"/>
  <c r="AJ40" i="1"/>
  <c r="AK40" i="1" s="1"/>
  <c r="AJ103" i="1"/>
  <c r="AK103" i="1" s="1"/>
  <c r="AJ52" i="1"/>
  <c r="AJ107" i="1"/>
  <c r="AK107" i="1" s="1"/>
  <c r="AJ96" i="1"/>
  <c r="AK96" i="1" s="1"/>
  <c r="AJ84" i="1"/>
  <c r="AK84" i="1" s="1"/>
  <c r="AJ58" i="1"/>
  <c r="AK58" i="1" s="1"/>
  <c r="AJ29" i="1"/>
  <c r="AK29" i="1" s="1"/>
  <c r="AJ25" i="1"/>
  <c r="AK25" i="1" s="1"/>
  <c r="AJ21" i="1"/>
  <c r="AK21" i="1" s="1"/>
  <c r="AJ17" i="1"/>
  <c r="AK17" i="1" s="1"/>
  <c r="AJ12" i="1"/>
  <c r="AK12" i="1" s="1"/>
  <c r="AJ8" i="1"/>
  <c r="AK8" i="1" s="1"/>
  <c r="AJ4" i="1"/>
  <c r="AK4" i="1" s="1"/>
  <c r="AJ115" i="1"/>
  <c r="AJ108" i="1"/>
  <c r="AJ104" i="1"/>
  <c r="AK104" i="1" s="1"/>
  <c r="AJ97" i="1"/>
  <c r="AK97" i="1" s="1"/>
  <c r="AJ93" i="1"/>
  <c r="AK93" i="1" s="1"/>
  <c r="AJ89" i="1"/>
  <c r="AK89" i="1" s="1"/>
  <c r="AJ87" i="1"/>
  <c r="AJ85" i="1"/>
  <c r="AJ83" i="1"/>
  <c r="AJ81" i="1"/>
  <c r="AJ79" i="1"/>
  <c r="AK79" i="1" s="1"/>
  <c r="AJ77" i="1"/>
  <c r="AJ75" i="1"/>
  <c r="AJ73" i="1"/>
  <c r="AK73" i="1" s="1"/>
  <c r="AJ71" i="1"/>
  <c r="AJ69" i="1"/>
  <c r="AK69" i="1" s="1"/>
  <c r="AJ67" i="1"/>
  <c r="AJ65" i="1"/>
  <c r="AJ63" i="1"/>
  <c r="AK63" i="1" s="1"/>
  <c r="AJ61" i="1"/>
  <c r="AK61" i="1" s="1"/>
  <c r="AJ59" i="1"/>
  <c r="AK59" i="1" s="1"/>
  <c r="AJ55" i="1"/>
  <c r="AK55" i="1" s="1"/>
  <c r="AJ53" i="1"/>
  <c r="AJ51" i="1"/>
  <c r="AK51" i="1" s="1"/>
  <c r="AJ49" i="1"/>
  <c r="AK49" i="1" s="1"/>
  <c r="AJ47" i="1"/>
  <c r="AK47" i="1" s="1"/>
  <c r="AJ45" i="1"/>
  <c r="AK45" i="1" s="1"/>
  <c r="AJ43" i="1"/>
  <c r="AK43" i="1" s="1"/>
  <c r="AJ41" i="1"/>
  <c r="AK41" i="1" s="1"/>
  <c r="AJ39" i="1"/>
  <c r="AK39" i="1" s="1"/>
  <c r="AJ37" i="1"/>
  <c r="AK37" i="1" s="1"/>
  <c r="AJ35" i="1"/>
  <c r="AJ33" i="1"/>
  <c r="AK33" i="1" s="1"/>
  <c r="AJ28" i="1"/>
  <c r="AK28" i="1" s="1"/>
  <c r="AJ24" i="1"/>
  <c r="AK24" i="1" s="1"/>
  <c r="AJ20" i="1"/>
  <c r="AJ16" i="1"/>
  <c r="AK16" i="1" s="1"/>
  <c r="AJ11" i="1"/>
  <c r="AK11" i="1" s="1"/>
  <c r="AJ7" i="1"/>
  <c r="AK7" i="1" s="1"/>
  <c r="AJ109" i="1"/>
  <c r="AK109" i="1" s="1"/>
  <c r="AJ113" i="1"/>
  <c r="AK113" i="1" s="1"/>
  <c r="AJ110" i="1"/>
  <c r="AK110" i="1" s="1"/>
  <c r="AJ106" i="1"/>
  <c r="AK106" i="1" s="1"/>
  <c r="AJ102" i="1"/>
  <c r="AK102" i="1" s="1"/>
  <c r="AJ99" i="1"/>
  <c r="AK99" i="1" s="1"/>
  <c r="AJ95" i="1"/>
  <c r="AK95" i="1" s="1"/>
  <c r="AJ27" i="1"/>
  <c r="AK27" i="1" s="1"/>
  <c r="AJ23" i="1"/>
  <c r="AK23" i="1" s="1"/>
  <c r="AJ19" i="1"/>
  <c r="AK19" i="1" s="1"/>
  <c r="AJ15" i="1"/>
  <c r="AK15" i="1" s="1"/>
  <c r="AJ10" i="1"/>
  <c r="AK10" i="1" s="1"/>
  <c r="AJ6" i="1"/>
  <c r="AK6" i="1" s="1"/>
  <c r="AJ3" i="1"/>
  <c r="AK3" i="1" s="1"/>
  <c r="AF3" i="4"/>
  <c r="AF4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5" i="4"/>
  <c r="AF36" i="4"/>
  <c r="AF37" i="4"/>
  <c r="AF38" i="4"/>
  <c r="AF39" i="4"/>
  <c r="AF40" i="4"/>
  <c r="AF41" i="4"/>
  <c r="AF42" i="4"/>
  <c r="AK42" i="4" s="1"/>
  <c r="AF43" i="4"/>
  <c r="AF44" i="4"/>
  <c r="AC3" i="4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5" i="4"/>
  <c r="AC36" i="4"/>
  <c r="AC37" i="4"/>
  <c r="AC38" i="4"/>
  <c r="AC39" i="4"/>
  <c r="AC40" i="4"/>
  <c r="AC41" i="4"/>
  <c r="AC42" i="4"/>
  <c r="AC43" i="4"/>
  <c r="AC44" i="4"/>
  <c r="Z3" i="4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5" i="4"/>
  <c r="Z36" i="4"/>
  <c r="Z37" i="4"/>
  <c r="Z38" i="4"/>
  <c r="Z39" i="4"/>
  <c r="Z40" i="4"/>
  <c r="Z41" i="4"/>
  <c r="Z42" i="4"/>
  <c r="Z43" i="4"/>
  <c r="Z44" i="4"/>
  <c r="W3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5" i="4"/>
  <c r="W36" i="4"/>
  <c r="W37" i="4"/>
  <c r="W38" i="4"/>
  <c r="W39" i="4"/>
  <c r="W40" i="4"/>
  <c r="W41" i="4"/>
  <c r="W42" i="4"/>
  <c r="W43" i="4"/>
  <c r="W44" i="4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5" i="4"/>
  <c r="T36" i="4"/>
  <c r="T37" i="4"/>
  <c r="T38" i="4"/>
  <c r="T39" i="4"/>
  <c r="T40" i="4"/>
  <c r="T41" i="4"/>
  <c r="T42" i="4"/>
  <c r="T43" i="4"/>
  <c r="T44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5" i="4"/>
  <c r="K36" i="4"/>
  <c r="K37" i="4"/>
  <c r="K38" i="4"/>
  <c r="K39" i="4"/>
  <c r="K40" i="4"/>
  <c r="K41" i="4"/>
  <c r="K42" i="4"/>
  <c r="K43" i="4"/>
  <c r="K44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5" i="4"/>
  <c r="H36" i="4"/>
  <c r="H37" i="4"/>
  <c r="H38" i="4"/>
  <c r="H39" i="4"/>
  <c r="H40" i="4"/>
  <c r="H41" i="4"/>
  <c r="H42" i="4"/>
  <c r="H43" i="4"/>
  <c r="H44" i="4"/>
  <c r="AJ21" i="4" l="1"/>
  <c r="AJ20" i="4"/>
  <c r="AF3" i="2"/>
  <c r="AF4" i="2"/>
  <c r="AF5" i="2"/>
  <c r="AF6" i="2"/>
  <c r="AF7" i="2"/>
  <c r="AF8" i="2"/>
  <c r="AF9" i="2"/>
  <c r="AF98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C3" i="2"/>
  <c r="AC4" i="2"/>
  <c r="AC5" i="2"/>
  <c r="AC6" i="2"/>
  <c r="AC7" i="2"/>
  <c r="AC8" i="2"/>
  <c r="AC9" i="2"/>
  <c r="AC98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Z3" i="2"/>
  <c r="Z4" i="2"/>
  <c r="Z5" i="2"/>
  <c r="Z6" i="2"/>
  <c r="Z7" i="2"/>
  <c r="Z8" i="2"/>
  <c r="Z9" i="2"/>
  <c r="Z98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W3" i="2"/>
  <c r="W4" i="2"/>
  <c r="W5" i="2"/>
  <c r="W6" i="2"/>
  <c r="W7" i="2"/>
  <c r="W8" i="2"/>
  <c r="W9" i="2"/>
  <c r="W98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T3" i="2"/>
  <c r="T4" i="2"/>
  <c r="T5" i="2"/>
  <c r="T6" i="2"/>
  <c r="T7" i="2"/>
  <c r="T8" i="2"/>
  <c r="T9" i="2"/>
  <c r="T98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Q3" i="2"/>
  <c r="Q4" i="2"/>
  <c r="Q5" i="2"/>
  <c r="Q6" i="2"/>
  <c r="Q7" i="2"/>
  <c r="Q8" i="2"/>
  <c r="Q9" i="2"/>
  <c r="Q98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N3" i="2"/>
  <c r="N4" i="2"/>
  <c r="N5" i="2"/>
  <c r="N6" i="2"/>
  <c r="N7" i="2"/>
  <c r="N8" i="2"/>
  <c r="N9" i="2"/>
  <c r="N98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K3" i="2"/>
  <c r="K4" i="2"/>
  <c r="K5" i="2"/>
  <c r="K6" i="2"/>
  <c r="K7" i="2"/>
  <c r="K8" i="2"/>
  <c r="K9" i="2"/>
  <c r="K98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H3" i="2"/>
  <c r="H4" i="2"/>
  <c r="H5" i="2"/>
  <c r="H6" i="2"/>
  <c r="H7" i="2"/>
  <c r="H8" i="2"/>
  <c r="H9" i="2"/>
  <c r="H98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E3" i="2"/>
  <c r="AJ62" i="2" l="1"/>
  <c r="AJ35" i="2"/>
  <c r="AJ13" i="2"/>
  <c r="AK13" i="2" s="1"/>
  <c r="AJ28" i="2"/>
  <c r="AK28" i="2" s="1"/>
  <c r="AJ31" i="2"/>
  <c r="AK31" i="2" s="1"/>
  <c r="AJ27" i="2"/>
  <c r="AK27" i="2" s="1"/>
  <c r="AJ23" i="2"/>
  <c r="AK23" i="2" s="1"/>
  <c r="AJ32" i="2"/>
  <c r="AK32" i="2" s="1"/>
  <c r="AJ24" i="2"/>
  <c r="AK24" i="2" s="1"/>
  <c r="AJ30" i="2"/>
  <c r="AK30" i="2" s="1"/>
  <c r="AJ26" i="2"/>
  <c r="AK26" i="2" s="1"/>
  <c r="AJ22" i="2"/>
  <c r="AK22" i="2" s="1"/>
  <c r="AJ29" i="2"/>
  <c r="AK29" i="2" s="1"/>
  <c r="AJ25" i="2"/>
  <c r="AK25" i="2" s="1"/>
  <c r="AK21" i="2"/>
  <c r="AJ9" i="2"/>
  <c r="AJ5" i="2"/>
  <c r="AK5" i="2" s="1"/>
  <c r="AJ20" i="2"/>
  <c r="AK20" i="2" s="1"/>
  <c r="AJ16" i="2"/>
  <c r="AK16" i="2" s="1"/>
  <c r="AJ12" i="2"/>
  <c r="AK12" i="2" s="1"/>
  <c r="AJ8" i="2"/>
  <c r="AK8" i="2" s="1"/>
  <c r="AJ4" i="2"/>
  <c r="AK4" i="2" s="1"/>
  <c r="AJ17" i="2"/>
  <c r="AK17" i="2" s="1"/>
  <c r="AJ19" i="2"/>
  <c r="AK19" i="2" s="1"/>
  <c r="AJ15" i="2"/>
  <c r="AK15" i="2" s="1"/>
  <c r="AJ11" i="2"/>
  <c r="AK11" i="2" s="1"/>
  <c r="AJ7" i="2"/>
  <c r="AK7" i="2" s="1"/>
  <c r="AJ18" i="2"/>
  <c r="AK18" i="2" s="1"/>
  <c r="AJ14" i="2"/>
  <c r="AK14" i="2" s="1"/>
  <c r="AJ6" i="2"/>
  <c r="AK6" i="2" s="1"/>
  <c r="AJ3" i="2"/>
  <c r="AK3" i="2" s="1"/>
  <c r="AJ95" i="2"/>
  <c r="AJ88" i="2"/>
  <c r="AK88" i="2" s="1"/>
  <c r="AJ74" i="2"/>
  <c r="AJ66" i="2"/>
  <c r="AK66" i="2" s="1"/>
  <c r="AJ91" i="2"/>
  <c r="AJ80" i="2"/>
  <c r="AK80" i="2" s="1"/>
  <c r="AJ69" i="2"/>
  <c r="AJ61" i="2"/>
  <c r="AK61" i="2" s="1"/>
  <c r="AJ49" i="2"/>
  <c r="AK49" i="2" s="1"/>
  <c r="AJ41" i="2"/>
  <c r="AJ97" i="2"/>
  <c r="AK97" i="2" s="1"/>
  <c r="AJ94" i="2"/>
  <c r="AK94" i="2" s="1"/>
  <c r="AJ90" i="2"/>
  <c r="AK90" i="2" s="1"/>
  <c r="AJ86" i="2"/>
  <c r="AK86" i="2" s="1"/>
  <c r="AJ83" i="2"/>
  <c r="AK83" i="2" s="1"/>
  <c r="AJ72" i="2"/>
  <c r="AJ68" i="2"/>
  <c r="AK68" i="2" s="1"/>
  <c r="AJ64" i="2"/>
  <c r="AJ60" i="2"/>
  <c r="AJ56" i="2"/>
  <c r="AJ52" i="2"/>
  <c r="AJ48" i="2"/>
  <c r="AK48" i="2" s="1"/>
  <c r="AJ44" i="2"/>
  <c r="AK44" i="2" s="1"/>
  <c r="AJ40" i="2"/>
  <c r="AK40" i="2" s="1"/>
  <c r="AJ36" i="2"/>
  <c r="AJ92" i="2"/>
  <c r="AJ85" i="2"/>
  <c r="AK85" i="2" s="1"/>
  <c r="AJ81" i="2"/>
  <c r="AK81" i="2" s="1"/>
  <c r="AJ70" i="2"/>
  <c r="AJ58" i="2"/>
  <c r="AJ87" i="2"/>
  <c r="AK87" i="2" s="1"/>
  <c r="AJ84" i="2"/>
  <c r="AK84" i="2" s="1"/>
  <c r="AJ73" i="2"/>
  <c r="AK73" i="2" s="1"/>
  <c r="AJ65" i="2"/>
  <c r="AJ57" i="2"/>
  <c r="AJ53" i="2"/>
  <c r="AJ45" i="2"/>
  <c r="AJ37" i="2"/>
  <c r="AJ96" i="2"/>
  <c r="AK96" i="2" s="1"/>
  <c r="AJ93" i="2"/>
  <c r="AK93" i="2" s="1"/>
  <c r="AJ89" i="2"/>
  <c r="AK89" i="2" s="1"/>
  <c r="AJ82" i="2"/>
  <c r="AK82" i="2" s="1"/>
  <c r="AJ75" i="2"/>
  <c r="AJ71" i="2"/>
  <c r="AK71" i="2" s="1"/>
  <c r="AJ67" i="2"/>
  <c r="AK67" i="2" s="1"/>
  <c r="AJ63" i="2"/>
  <c r="AK63" i="2" s="1"/>
  <c r="AJ59" i="2"/>
  <c r="AJ55" i="2"/>
  <c r="AJ51" i="2"/>
  <c r="AJ47" i="2"/>
  <c r="AK47" i="2" s="1"/>
  <c r="AJ43" i="2"/>
  <c r="AJ39" i="2"/>
  <c r="AK39" i="2" s="1"/>
  <c r="AJ54" i="2"/>
  <c r="AK54" i="2" s="1"/>
  <c r="AJ50" i="2"/>
  <c r="AK50" i="2" s="1"/>
  <c r="AJ46" i="2"/>
  <c r="AJ42" i="2"/>
  <c r="AK42" i="2" s="1"/>
  <c r="AJ38" i="2"/>
  <c r="AK38" i="2" s="1"/>
  <c r="AJ98" i="2"/>
  <c r="AK98" i="2" s="1"/>
  <c r="AF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3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3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3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3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3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4" i="3"/>
  <c r="E5" i="3"/>
  <c r="E6" i="3"/>
  <c r="E3" i="3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5" i="4"/>
  <c r="Q36" i="4"/>
  <c r="Q37" i="4"/>
  <c r="Q38" i="4"/>
  <c r="Q39" i="4"/>
  <c r="Q40" i="4"/>
  <c r="Q41" i="4"/>
  <c r="Q42" i="4"/>
  <c r="Q43" i="4"/>
  <c r="Q44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AJ15" i="4" s="1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5" i="4"/>
  <c r="N36" i="4"/>
  <c r="N37" i="4"/>
  <c r="N38" i="4"/>
  <c r="N39" i="4"/>
  <c r="N40" i="4"/>
  <c r="N41" i="4"/>
  <c r="N42" i="4"/>
  <c r="N43" i="4"/>
  <c r="N44" i="4"/>
  <c r="AJ10" i="4" l="1"/>
  <c r="AK10" i="4" s="1"/>
  <c r="AJ29" i="4"/>
  <c r="AJ6" i="4"/>
  <c r="AJ39" i="4"/>
  <c r="AK39" i="4" s="1"/>
  <c r="AJ26" i="4"/>
  <c r="AJ18" i="4"/>
  <c r="AJ43" i="4"/>
  <c r="AK43" i="4" s="1"/>
  <c r="AJ35" i="4"/>
  <c r="AK35" i="4" s="1"/>
  <c r="AJ30" i="4"/>
  <c r="AJ22" i="4"/>
  <c r="AJ14" i="4"/>
  <c r="AK14" i="4" s="1"/>
  <c r="AJ33" i="4"/>
  <c r="AK33" i="4" s="1"/>
  <c r="AJ41" i="4"/>
  <c r="AK41" i="4" s="1"/>
  <c r="AJ37" i="4"/>
  <c r="AJ32" i="4"/>
  <c r="AK32" i="4" s="1"/>
  <c r="AJ38" i="4"/>
  <c r="AK38" i="4" s="1"/>
  <c r="AJ44" i="4"/>
  <c r="AK44" i="4" s="1"/>
  <c r="AJ40" i="4"/>
  <c r="AJ36" i="4"/>
  <c r="AK36" i="4" s="1"/>
  <c r="AJ31" i="4"/>
  <c r="AJ25" i="4"/>
  <c r="AJ17" i="4"/>
  <c r="AK17" i="4" s="1"/>
  <c r="AJ13" i="4"/>
  <c r="AJ9" i="4"/>
  <c r="AK9" i="4" s="1"/>
  <c r="AJ5" i="4"/>
  <c r="AJ28" i="4"/>
  <c r="AK28" i="4" s="1"/>
  <c r="AJ24" i="4"/>
  <c r="AJ16" i="4"/>
  <c r="AK16" i="4" s="1"/>
  <c r="AJ12" i="4"/>
  <c r="AK12" i="4" s="1"/>
  <c r="AJ8" i="4"/>
  <c r="AK8" i="4" s="1"/>
  <c r="AJ4" i="4"/>
  <c r="AJ27" i="4"/>
  <c r="AJ23" i="4"/>
  <c r="AJ19" i="4"/>
  <c r="AK19" i="4" s="1"/>
  <c r="AJ11" i="4"/>
  <c r="AK11" i="4" s="1"/>
  <c r="AJ7" i="4"/>
  <c r="AJ3" i="4"/>
  <c r="AK3" i="4" s="1"/>
  <c r="AJ42" i="3"/>
  <c r="AK42" i="3" s="1"/>
  <c r="AJ30" i="3"/>
  <c r="AK30" i="3" s="1"/>
  <c r="AJ11" i="3"/>
  <c r="AJ35" i="3"/>
  <c r="AJ26" i="3"/>
  <c r="AK26" i="3" s="1"/>
  <c r="AJ19" i="3"/>
  <c r="AK19" i="3" s="1"/>
  <c r="AJ15" i="3"/>
  <c r="AK15" i="3" s="1"/>
  <c r="AK7" i="3"/>
  <c r="AJ51" i="3"/>
  <c r="AK51" i="3" s="1"/>
  <c r="AJ48" i="3"/>
  <c r="AJ45" i="3"/>
  <c r="AK45" i="3" s="1"/>
  <c r="AJ29" i="3"/>
  <c r="AK29" i="3" s="1"/>
  <c r="AJ25" i="3"/>
  <c r="AK25" i="3" s="1"/>
  <c r="AJ22" i="3"/>
  <c r="AK22" i="3" s="1"/>
  <c r="AJ18" i="3"/>
  <c r="AK18" i="3" s="1"/>
  <c r="AJ14" i="3"/>
  <c r="AK14" i="3" s="1"/>
  <c r="AJ10" i="3"/>
  <c r="AK10" i="3" s="1"/>
  <c r="AJ6" i="3"/>
  <c r="AK6" i="3" s="1"/>
  <c r="AJ3" i="3"/>
  <c r="AK3" i="3" s="1"/>
  <c r="AJ50" i="3"/>
  <c r="AK50" i="3" s="1"/>
  <c r="AJ47" i="3"/>
  <c r="AK47" i="3" s="1"/>
  <c r="AJ44" i="3"/>
  <c r="AK44" i="3" s="1"/>
  <c r="AJ41" i="3"/>
  <c r="AJ37" i="3"/>
  <c r="AK37" i="3" s="1"/>
  <c r="AJ32" i="3"/>
  <c r="AK32" i="3" s="1"/>
  <c r="AJ28" i="3"/>
  <c r="AK28" i="3" s="1"/>
  <c r="AK24" i="3"/>
  <c r="AJ21" i="3"/>
  <c r="AK21" i="3" s="1"/>
  <c r="AJ17" i="3"/>
  <c r="AK17" i="3" s="1"/>
  <c r="AJ13" i="3"/>
  <c r="AK13" i="3" s="1"/>
  <c r="AJ9" i="3"/>
  <c r="AK9" i="3" s="1"/>
  <c r="AJ5" i="3"/>
  <c r="AK5" i="3" s="1"/>
  <c r="AJ39" i="3"/>
  <c r="AJ38" i="3"/>
  <c r="AJ49" i="3"/>
  <c r="AK49" i="3" s="1"/>
  <c r="AJ46" i="3"/>
  <c r="AK46" i="3" s="1"/>
  <c r="AJ43" i="3"/>
  <c r="AK43" i="3" s="1"/>
  <c r="AJ40" i="3"/>
  <c r="AJ36" i="3"/>
  <c r="AJ31" i="3"/>
  <c r="AK31" i="3" s="1"/>
  <c r="AJ27" i="3"/>
  <c r="AK27" i="3" s="1"/>
  <c r="AJ23" i="3"/>
  <c r="AK23" i="3" s="1"/>
  <c r="AJ20" i="3"/>
  <c r="AK20" i="3" s="1"/>
  <c r="AJ16" i="3"/>
  <c r="AK16" i="3" s="1"/>
  <c r="AJ12" i="3"/>
  <c r="AK12" i="3" s="1"/>
  <c r="AJ8" i="3"/>
  <c r="AK8" i="3" s="1"/>
  <c r="AJ4" i="3"/>
  <c r="AK4" i="3" s="1"/>
</calcChain>
</file>

<file path=xl/sharedStrings.xml><?xml version="1.0" encoding="utf-8"?>
<sst xmlns="http://schemas.openxmlformats.org/spreadsheetml/2006/main" count="610" uniqueCount="177">
  <si>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</si>
  <si>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</si>
  <si>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</si>
  <si>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</si>
  <si>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</si>
  <si>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</si>
  <si>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</si>
  <si>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</si>
  <si>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</si>
  <si>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مجموعة المهن</t>
  </si>
  <si>
    <t>التخصص</t>
  </si>
  <si>
    <t>تعليمية</t>
  </si>
  <si>
    <t xml:space="preserve">اجتماعيات                                                   </t>
  </si>
  <si>
    <t xml:space="preserve">احياء                                                       </t>
  </si>
  <si>
    <t xml:space="preserve">اقتصاد منزلي                                                </t>
  </si>
  <si>
    <t xml:space="preserve">اللغة الانجليزية وآدابها                                    </t>
  </si>
  <si>
    <t xml:space="preserve">اللغة العربية وآدابها                                       </t>
  </si>
  <si>
    <t xml:space="preserve">تاريخ                                                       </t>
  </si>
  <si>
    <t xml:space="preserve">تربية ابتدائية وطفل                                         </t>
  </si>
  <si>
    <t xml:space="preserve">تربية خاصة وتأهيل                                           </t>
  </si>
  <si>
    <t xml:space="preserve">تربية رياضية                                                </t>
  </si>
  <si>
    <t xml:space="preserve">تربية مهنية                                                 </t>
  </si>
  <si>
    <t xml:space="preserve">تربية وتعليم                                                </t>
  </si>
  <si>
    <t xml:space="preserve">جيولوجيا (علوم الأرض)                                       </t>
  </si>
  <si>
    <t xml:space="preserve">خياطة/تصميم الازياء وتصنيع الملابس                          </t>
  </si>
  <si>
    <t xml:space="preserve">رياضيات                                                     </t>
  </si>
  <si>
    <t xml:space="preserve">شريعةودراسات اسلاميه                                        </t>
  </si>
  <si>
    <t xml:space="preserve">علم اجتماع                                                  </t>
  </si>
  <si>
    <t xml:space="preserve">علم نفس وارشاد                                              </t>
  </si>
  <si>
    <t xml:space="preserve">علوم عامةوطبيعية                                            </t>
  </si>
  <si>
    <t xml:space="preserve">فلسفة                                                       </t>
  </si>
  <si>
    <t xml:space="preserve">فنون جميلة                                                  </t>
  </si>
  <si>
    <t>فيزياء</t>
  </si>
  <si>
    <t xml:space="preserve">كيمياء                                                      </t>
  </si>
  <si>
    <t xml:space="preserve">مجال/اجتماعيات +دراسات اجتماعية                             </t>
  </si>
  <si>
    <t xml:space="preserve">مجال/رياضيات                                                </t>
  </si>
  <si>
    <t xml:space="preserve">مجال/شريعة ودراسات اسلامية                                  </t>
  </si>
  <si>
    <t xml:space="preserve">مجال/علوم عامة وطبيعية                                      </t>
  </si>
  <si>
    <t xml:space="preserve">مجال/لغة انجليزية                                           </t>
  </si>
  <si>
    <t xml:space="preserve">مجال/لغة عربية                                              </t>
  </si>
  <si>
    <t xml:space="preserve">معلم صف - حاسوب                                             </t>
  </si>
  <si>
    <t xml:space="preserve">مكتبات وتوثيق+مصادر تعليميةومكتبات                          </t>
  </si>
  <si>
    <t>طبية</t>
  </si>
  <si>
    <t xml:space="preserve">احصاء وسجل طبي وسكرتاريا طبية                               </t>
  </si>
  <si>
    <t>اسعاف(رعاية صحية عاجله / طوارىء)</t>
  </si>
  <si>
    <t xml:space="preserve">اشعة (تصوير اشعاعي)                                         </t>
  </si>
  <si>
    <t xml:space="preserve">الاطراف الصناعيه                                            </t>
  </si>
  <si>
    <t xml:space="preserve">السمع والنطق                                                </t>
  </si>
  <si>
    <t xml:space="preserve">العلاج الوظيفي                                              </t>
  </si>
  <si>
    <t xml:space="preserve">تخدير وانعاش                                                </t>
  </si>
  <si>
    <t xml:space="preserve">تقنيات حيوية                                                </t>
  </si>
  <si>
    <t xml:space="preserve">تمريض                                                       </t>
  </si>
  <si>
    <t xml:space="preserve">صحه عامه                                                    </t>
  </si>
  <si>
    <t xml:space="preserve">صيدله                                                       </t>
  </si>
  <si>
    <t xml:space="preserve">طب                                                          </t>
  </si>
  <si>
    <t xml:space="preserve">طب اسنان                                                    </t>
  </si>
  <si>
    <t xml:space="preserve">طب بيطري                                                    </t>
  </si>
  <si>
    <t xml:space="preserve">علاج طبيعي (معالجة حكمية وتأهيل)                            </t>
  </si>
  <si>
    <t xml:space="preserve">علوم طب اسنان مساندة (ليس طب اسنان)                         </t>
  </si>
  <si>
    <t xml:space="preserve">قباله                                                       </t>
  </si>
  <si>
    <t xml:space="preserve">مختبرات وتحاليل طبية                                        </t>
  </si>
  <si>
    <t xml:space="preserve">نظارات طبية وفحص نظر                                        </t>
  </si>
  <si>
    <t>هندسية</t>
  </si>
  <si>
    <t xml:space="preserve">اقتصاد وادارة الاعمال الزراعية                              </t>
  </si>
  <si>
    <t xml:space="preserve">اقتصاد وارشاد زراعي                                         </t>
  </si>
  <si>
    <t xml:space="preserve">الاراضي والمياه والبيئة                                     </t>
  </si>
  <si>
    <t xml:space="preserve">التقنيات الحيوية (انتاج)                                    </t>
  </si>
  <si>
    <t xml:space="preserve">الهندسة الادارية والاقتصادية                                </t>
  </si>
  <si>
    <t xml:space="preserve">الهندسة الالكترونية                                         </t>
  </si>
  <si>
    <t>الهندسة الانشائية (الجامعيون)</t>
  </si>
  <si>
    <t xml:space="preserve">الهندسة الانشائية والجسور                                   </t>
  </si>
  <si>
    <t xml:space="preserve">الهندسة الجيولوجية                                          </t>
  </si>
  <si>
    <t xml:space="preserve">الهندسة الصناعية                                            </t>
  </si>
  <si>
    <t>الهندسة الطبية الحيوية ( من شعبة الهندسة الكهربائية )</t>
  </si>
  <si>
    <t xml:space="preserve">الهندسة الكهربائية                                          </t>
  </si>
  <si>
    <t xml:space="preserve">الهندسة الكيماوية                                           </t>
  </si>
  <si>
    <t xml:space="preserve">الهندسة المدنية                                             </t>
  </si>
  <si>
    <t xml:space="preserve">الهندسة المعمارية                                           </t>
  </si>
  <si>
    <t xml:space="preserve">الهندسة الميكانيكية                                         </t>
  </si>
  <si>
    <t xml:space="preserve">انتاج حيواني                                                </t>
  </si>
  <si>
    <t xml:space="preserve">انتاج نباتي                                                 </t>
  </si>
  <si>
    <t xml:space="preserve">بستنة شجرية                                                 </t>
  </si>
  <si>
    <t xml:space="preserve">تربة وري                                                    </t>
  </si>
  <si>
    <t xml:space="preserve">تغذية وتصنيع غذائي                                          </t>
  </si>
  <si>
    <t xml:space="preserve">غابات ومراعي                                                </t>
  </si>
  <si>
    <t xml:space="preserve">نبات زينة وتنسيق                                            </t>
  </si>
  <si>
    <t xml:space="preserve">هندسة ادارة مشاريع مدنية                                    </t>
  </si>
  <si>
    <t xml:space="preserve">هندسة الاتصالات                                             </t>
  </si>
  <si>
    <t xml:space="preserve">هندسة الآلات الزراعية                                       </t>
  </si>
  <si>
    <t>هندسة الالكتروميكانيك ( من شعبة الهندسة الكهربائية )</t>
  </si>
  <si>
    <t xml:space="preserve">هندسة الانتاج الصناعي                                       </t>
  </si>
  <si>
    <t xml:space="preserve">هندسة الانظمة والتحكم                                       </t>
  </si>
  <si>
    <t>هندسة البيئة ( من شعبة الهندسة الكيماوية )</t>
  </si>
  <si>
    <t>هندسة التحكم الآلي ( من شعبة الهندسة الكهربائية )</t>
  </si>
  <si>
    <t xml:space="preserve">هندسة التصميم والانتاج                                      </t>
  </si>
  <si>
    <t xml:space="preserve">هندسة التصنيع                                               </t>
  </si>
  <si>
    <t xml:space="preserve">هندسة التعدين                                               </t>
  </si>
  <si>
    <t xml:space="preserve">هندسة التكييف والتبريد والتدفئة والتهوية                    </t>
  </si>
  <si>
    <t xml:space="preserve">هندسة الحاسبات الالكترونية                                  </t>
  </si>
  <si>
    <t>هندسة السلامة العامة ( من شعبة الهندسة الميكانيكية )</t>
  </si>
  <si>
    <t xml:space="preserve">هندسة السيارات                                              </t>
  </si>
  <si>
    <t xml:space="preserve">هندسة الطاقة                                                </t>
  </si>
  <si>
    <t xml:space="preserve">هندسة الطرق                                                 </t>
  </si>
  <si>
    <t xml:space="preserve">هندسة الطيران                                               </t>
  </si>
  <si>
    <t xml:space="preserve">هندسة القوى                                                 </t>
  </si>
  <si>
    <t xml:space="preserve">هندسة القوى والآلات الحرارية                                </t>
  </si>
  <si>
    <t xml:space="preserve">هندسة المساحة                                               </t>
  </si>
  <si>
    <t xml:space="preserve">هندسة المعدات والآلات                                       </t>
  </si>
  <si>
    <t>هندسة المواد ( من شعبة الهندسة الميكانيكية )</t>
  </si>
  <si>
    <t xml:space="preserve">هندسة المياه                                                </t>
  </si>
  <si>
    <t>هندسة الميكاترونكس ( من شعبة الهندسة الكهربائية )</t>
  </si>
  <si>
    <t>هندسة الميكاترونكس ( من شعبة الهندسة الميكانيكية )</t>
  </si>
  <si>
    <t>هندسة انشاءات المباني (الجامعيون)</t>
  </si>
  <si>
    <t xml:space="preserve">هندسة تخطيط المدن                                           </t>
  </si>
  <si>
    <t xml:space="preserve">هندسة تكنولوجيا الصناعات الكيماوية                          </t>
  </si>
  <si>
    <t xml:space="preserve">وقاية نباتية                                                </t>
  </si>
  <si>
    <t>تجارية ومالية</t>
  </si>
  <si>
    <t xml:space="preserve">اقتصاد                                                      </t>
  </si>
  <si>
    <t xml:space="preserve">تأمين                                                       </t>
  </si>
  <si>
    <t xml:space="preserve">تسويق                                                       </t>
  </si>
  <si>
    <t xml:space="preserve">سياحه وعلوم سياحيه                                          </t>
  </si>
  <si>
    <t>علوم مصرفية ومالية</t>
  </si>
  <si>
    <t xml:space="preserve">محاسبة                                                      </t>
  </si>
  <si>
    <t>إدارية</t>
  </si>
  <si>
    <t xml:space="preserve">ادارة اعمال                                                 </t>
  </si>
  <si>
    <t xml:space="preserve">ادارة فنادق (عام)                                           </t>
  </si>
  <si>
    <t xml:space="preserve">ادارة مستشفيات                                              </t>
  </si>
  <si>
    <t xml:space="preserve">ادارةالمكاتب والمعلومات                                     </t>
  </si>
  <si>
    <t xml:space="preserve">بيئة ودراسات بيئية(علوم البيئة)                             </t>
  </si>
  <si>
    <t xml:space="preserve">تخطيط                                                       </t>
  </si>
  <si>
    <t xml:space="preserve">تنميه                                                       </t>
  </si>
  <si>
    <t xml:space="preserve">صحافه واعلام                                                </t>
  </si>
  <si>
    <t xml:space="preserve">علوم اداريه                                                 </t>
  </si>
  <si>
    <t xml:space="preserve">علوم سياسيه                                                 </t>
  </si>
  <si>
    <t xml:space="preserve">نظم المعلومات الادارية                                      </t>
  </si>
  <si>
    <t xml:space="preserve">اثار                                                        </t>
  </si>
  <si>
    <t xml:space="preserve">احصاء                                                       </t>
  </si>
  <si>
    <t xml:space="preserve">حقوق                                                        </t>
  </si>
  <si>
    <t xml:space="preserve">علوم الحاسب الالي                                           </t>
  </si>
  <si>
    <t xml:space="preserve">هندسة الاتمتة والنظم                                        </t>
  </si>
  <si>
    <t xml:space="preserve">تجميل                                                       </t>
  </si>
  <si>
    <t xml:space="preserve">مختبرات صناعية ومدرسية                                      </t>
  </si>
  <si>
    <t xml:space="preserve">التعقيم                                                     </t>
  </si>
  <si>
    <t xml:space="preserve">هندسة التعليم الصناعي                                       </t>
  </si>
  <si>
    <t>حساب كميات (دبلوم كليات مجتمع)</t>
  </si>
  <si>
    <t xml:space="preserve">مساعد محامي (خدمات قانونية)                                 </t>
  </si>
  <si>
    <t xml:space="preserve">مسح جوي ورسم الخرائط                                        </t>
  </si>
  <si>
    <t>المهن الأخرى</t>
  </si>
  <si>
    <t xml:space="preserve">مخزون طلبات التوظيف  التراكمي </t>
  </si>
  <si>
    <t>تصنيف التخصص</t>
  </si>
  <si>
    <t xml:space="preserve">تعليمية </t>
  </si>
  <si>
    <t>مؤشرات العرض والطلب جامعيات اناث/محافظة العاصمة</t>
  </si>
  <si>
    <t>مؤشرات العرض والطلب دبلوم ذكور/محافظة العاصمة</t>
  </si>
  <si>
    <t xml:space="preserve">لغات اجنبية                                          </t>
  </si>
  <si>
    <t xml:space="preserve">لغات اجنبية                                                </t>
  </si>
  <si>
    <t xml:space="preserve">احياء   / تكنولوجيا حيوية                                          </t>
  </si>
  <si>
    <t>نظم المعلومات الجغرافية والاستشعار عن بعد</t>
  </si>
  <si>
    <t>هندسة الطاقة المتجددة(جامعيون)</t>
  </si>
  <si>
    <t xml:space="preserve">الهندسة النووية                                             </t>
  </si>
  <si>
    <t>لغويات</t>
  </si>
  <si>
    <t>الهندسة الطبية الحيوية ( من شعبة الهندسة الميكانيكية )</t>
  </si>
  <si>
    <t xml:space="preserve">اشعة (تصوير اشعاعي وتقنيات أشعة)                                         </t>
  </si>
  <si>
    <t xml:space="preserve">جغرافيا                                                     </t>
  </si>
  <si>
    <t>جغرافيا</t>
  </si>
  <si>
    <t xml:space="preserve">متقدم </t>
  </si>
  <si>
    <t xml:space="preserve">معين </t>
  </si>
  <si>
    <t>مؤشرات العرض والطلب جامعي ذكور/محافظة العاصمة</t>
  </si>
  <si>
    <t>مؤشرات العرض والطلب دبلوم  اناث/محافظة العاصمة</t>
  </si>
  <si>
    <t>النسبة (معين  / متقدم)</t>
  </si>
  <si>
    <t>النسبة (معين / متقدم)</t>
  </si>
  <si>
    <t>مجموع المعينين (2011-2020)</t>
  </si>
  <si>
    <t>متوسط عدد المعينين 
(2011-2020)</t>
  </si>
  <si>
    <t>متوسط نسبة التعيين (2011-2020)</t>
  </si>
  <si>
    <t xml:space="preserve">*بالرغم من محدودية الطلب عليها في القطاع العام، يجدها  الديوان الخيار الافضل لابنائنا الطلبة مستقبلا، لكونها تتواءم مع توقعات الطلب في سوق العمل الداخلي والخارجي وتطوراته. </t>
  </si>
  <si>
    <t>*</t>
  </si>
  <si>
    <t>راكد</t>
  </si>
  <si>
    <t>مشبع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</si>
</sst>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9" fontId="3" fillId="0" borderId="1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NumberFormat="1" applyFont="1" applyFill="1" applyBorder="1" applyAlignment="1">
      <alignment horizontal="center"/>
    </xf>
    <xf numFmtId="9" fontId="3" fillId="4" borderId="1" xfId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9" fontId="3" fillId="4" borderId="1" xfId="1" applyFont="1" applyFill="1" applyBorder="1" applyAlignment="1">
      <alignment horizontal="center" vertical="center"/>
    </xf>
    <xf numFmtId="0" fontId="3" fillId="4" borderId="0" xfId="0" applyFont="1" applyFill="1"/>
    <xf numFmtId="0" fontId="3" fillId="0" borderId="5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right" indent="1"/>
    </xf>
    <xf numFmtId="0" fontId="2" fillId="3" borderId="1" xfId="0" applyFont="1" applyFill="1" applyBorder="1" applyAlignment="1">
      <alignment horizontal="center" vertical="center" wrapText="1" readingOrder="2"/>
    </xf>
    <xf numFmtId="0" fontId="3" fillId="0" borderId="5" xfId="0" applyFont="1" applyFill="1" applyBorder="1" applyAlignment="1">
      <alignment horizontal="center" wrapText="1"/>
    </xf>
    <xf numFmtId="9" fontId="3" fillId="0" borderId="1" xfId="1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/>
    </xf>
    <xf numFmtId="9" fontId="3" fillId="0" borderId="4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 readingOrder="2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1"/>
  <sheetViews>
    <sheetView rightToLeft="1" tabSelected="1" view="pageBreakPreview" zoomScale="60" zoomScaleNormal="96" workbookViewId="0">
      <selection activeCell="AJ2" sqref="AJ2"/>
    </sheetView>
  </sheetViews>
  <sheetFormatPr defaultColWidth="9.140625" defaultRowHeight="14.25" x14ac:dyDescent="0.2"/>
  <cols>
    <col min="1" max="1" width="14.140625" style="22" customWidth="1"/>
    <col min="2" max="2" width="28.5703125" style="23" customWidth="1"/>
    <col min="3" max="4" width="9.140625" style="1" hidden="1" customWidth="1"/>
    <col min="5" max="5" width="13.140625" style="1" hidden="1" customWidth="1"/>
    <col min="6" max="7" width="9.140625" style="1" hidden="1" customWidth="1"/>
    <col min="8" max="8" width="13.42578125" style="1" hidden="1" customWidth="1"/>
    <col min="9" max="10" width="9.140625" style="1" hidden="1" customWidth="1"/>
    <col min="11" max="11" width="11.7109375" style="1" hidden="1" customWidth="1"/>
    <col min="12" max="13" width="9.140625" style="1" hidden="1" customWidth="1"/>
    <col min="14" max="14" width="10.140625" style="1" hidden="1" customWidth="1"/>
    <col min="15" max="16" width="9.140625" style="1" hidden="1" customWidth="1"/>
    <col min="17" max="17" width="11.140625" style="1" hidden="1" customWidth="1"/>
    <col min="18" max="19" width="9.140625" style="1" hidden="1" customWidth="1"/>
    <col min="20" max="20" width="11.28515625" style="1" hidden="1" customWidth="1"/>
    <col min="21" max="22" width="9.140625" style="1" hidden="1" customWidth="1"/>
    <col min="23" max="23" width="11.28515625" style="1" hidden="1" customWidth="1"/>
    <col min="24" max="25" width="9.140625" style="1" hidden="1" customWidth="1"/>
    <col min="26" max="26" width="11.28515625" style="1" hidden="1" customWidth="1"/>
    <col min="27" max="28" width="9.140625" style="1" hidden="1" customWidth="1"/>
    <col min="29" max="29" width="11.5703125" style="1" hidden="1" customWidth="1"/>
    <col min="30" max="31" width="9.140625" style="1" hidden="1" customWidth="1"/>
    <col min="32" max="32" width="12.28515625" style="1" hidden="1" customWidth="1"/>
    <col min="33" max="33" width="14" style="22" customWidth="1"/>
    <col min="34" max="34" width="14.5703125" style="22" customWidth="1"/>
    <col min="35" max="35" width="18.85546875" style="22" customWidth="1"/>
    <col min="36" max="36" width="16.5703125" style="22" hidden="1" customWidth="1"/>
    <col min="37" max="37" width="16.5703125" style="22" customWidth="1"/>
    <col min="38" max="16384" width="9.140625" style="1"/>
  </cols>
  <sheetData>
    <row r="1" spans="1:37" ht="24.75" customHeight="1" x14ac:dyDescent="0.2">
      <c r="A1" s="46" t="s">
        <v>9</v>
      </c>
      <c r="B1" s="47" t="s">
        <v>10</v>
      </c>
      <c r="C1" s="52">
        <v>2020</v>
      </c>
      <c r="D1" s="52"/>
      <c r="E1" s="52"/>
      <c r="F1" s="46" t="s">
        <v>0</v>
      </c>
      <c r="G1" s="46"/>
      <c r="H1" s="46"/>
      <c r="I1" s="46" t="s">
        <v>1</v>
      </c>
      <c r="J1" s="46"/>
      <c r="K1" s="46"/>
      <c r="L1" s="46" t="s">
        <v>2</v>
      </c>
      <c r="M1" s="46"/>
      <c r="N1" s="46"/>
      <c r="O1" s="46" t="s">
        <v>3</v>
      </c>
      <c r="P1" s="46"/>
      <c r="Q1" s="46"/>
      <c r="R1" s="46" t="s">
        <v>4</v>
      </c>
      <c r="S1" s="46"/>
      <c r="T1" s="46"/>
      <c r="U1" s="46" t="s">
        <v>5</v>
      </c>
      <c r="V1" s="46"/>
      <c r="W1" s="46"/>
      <c r="X1" s="46" t="s">
        <v>6</v>
      </c>
      <c r="Y1" s="46"/>
      <c r="Z1" s="46"/>
      <c r="AA1" s="46" t="s">
        <v>7</v>
      </c>
      <c r="AB1" s="46"/>
      <c r="AC1" s="46"/>
      <c r="AD1" s="46" t="s">
        <v>8</v>
      </c>
      <c r="AE1" s="46"/>
      <c r="AF1" s="46"/>
      <c r="AG1" s="52" t="s">
        <v>166</v>
      </c>
      <c r="AH1" s="52"/>
      <c r="AI1" s="52"/>
      <c r="AJ1" s="52"/>
      <c r="AK1" s="52"/>
    </row>
    <row r="2" spans="1:37" ht="39" customHeight="1" x14ac:dyDescent="0.2">
      <c r="A2" s="46"/>
      <c r="B2" s="47"/>
      <c r="C2" s="2" t="s">
        <v>164</v>
      </c>
      <c r="D2" s="2" t="s">
        <v>165</v>
      </c>
      <c r="E2" s="2" t="s">
        <v>169</v>
      </c>
      <c r="F2" s="2" t="s">
        <v>164</v>
      </c>
      <c r="G2" s="2" t="s">
        <v>165</v>
      </c>
      <c r="H2" s="2" t="s">
        <v>168</v>
      </c>
      <c r="I2" s="2" t="s">
        <v>164</v>
      </c>
      <c r="J2" s="2" t="s">
        <v>165</v>
      </c>
      <c r="K2" s="2" t="s">
        <v>168</v>
      </c>
      <c r="L2" s="2" t="s">
        <v>164</v>
      </c>
      <c r="M2" s="2" t="s">
        <v>165</v>
      </c>
      <c r="N2" s="2" t="s">
        <v>168</v>
      </c>
      <c r="O2" s="2" t="s">
        <v>164</v>
      </c>
      <c r="P2" s="2" t="s">
        <v>165</v>
      </c>
      <c r="Q2" s="2" t="s">
        <v>168</v>
      </c>
      <c r="R2" s="2" t="s">
        <v>164</v>
      </c>
      <c r="S2" s="2" t="s">
        <v>165</v>
      </c>
      <c r="T2" s="2" t="s">
        <v>168</v>
      </c>
      <c r="U2" s="2" t="s">
        <v>164</v>
      </c>
      <c r="V2" s="2" t="s">
        <v>165</v>
      </c>
      <c r="W2" s="2" t="s">
        <v>168</v>
      </c>
      <c r="X2" s="2" t="s">
        <v>164</v>
      </c>
      <c r="Y2" s="2" t="s">
        <v>165</v>
      </c>
      <c r="Z2" s="2" t="s">
        <v>168</v>
      </c>
      <c r="AA2" s="2" t="s">
        <v>164</v>
      </c>
      <c r="AB2" s="2" t="s">
        <v>165</v>
      </c>
      <c r="AC2" s="2" t="s">
        <v>168</v>
      </c>
      <c r="AD2" s="2" t="s">
        <v>164</v>
      </c>
      <c r="AE2" s="2" t="s">
        <v>165</v>
      </c>
      <c r="AF2" s="2" t="s">
        <v>168</v>
      </c>
      <c r="AG2" s="3" t="s">
        <v>148</v>
      </c>
      <c r="AH2" s="3" t="s">
        <v>170</v>
      </c>
      <c r="AI2" s="3" t="s">
        <v>171</v>
      </c>
      <c r="AJ2" s="2" t="s">
        <v>172</v>
      </c>
      <c r="AK2" s="3" t="s">
        <v>149</v>
      </c>
    </row>
    <row r="3" spans="1:37" ht="14.25" customHeight="1" x14ac:dyDescent="0.2">
      <c r="A3" s="53" t="s">
        <v>11</v>
      </c>
      <c r="B3" s="4" t="s">
        <v>13</v>
      </c>
      <c r="C3" s="5">
        <v>63</v>
      </c>
      <c r="D3" s="5">
        <v>1</v>
      </c>
      <c r="E3" s="6">
        <f t="shared" ref="E3:E60" si="0">D3/C3</f>
        <v>1.5873015873015872E-2</v>
      </c>
      <c r="F3" s="5">
        <v>49</v>
      </c>
      <c r="G3" s="5">
        <v>17</v>
      </c>
      <c r="H3" s="6">
        <f t="shared" ref="H3:H25" si="1">G3/F3</f>
        <v>0.34693877551020408</v>
      </c>
      <c r="I3" s="5">
        <v>36</v>
      </c>
      <c r="J3" s="5">
        <v>16</v>
      </c>
      <c r="K3" s="6">
        <f t="shared" ref="K3:K25" si="2">J3/I3</f>
        <v>0.44444444444444442</v>
      </c>
      <c r="L3" s="5">
        <v>28</v>
      </c>
      <c r="M3" s="5">
        <v>9</v>
      </c>
      <c r="N3" s="6">
        <f t="shared" ref="N3:N25" si="3">M3/L3</f>
        <v>0.32142857142857145</v>
      </c>
      <c r="O3" s="5">
        <v>16</v>
      </c>
      <c r="P3" s="5">
        <v>3</v>
      </c>
      <c r="Q3" s="6">
        <f t="shared" ref="Q3:Q25" si="4">P3/O3</f>
        <v>0.1875</v>
      </c>
      <c r="R3" s="5">
        <v>36</v>
      </c>
      <c r="S3" s="5">
        <v>6</v>
      </c>
      <c r="T3" s="6">
        <f t="shared" ref="T3:T25" si="5">S3/R3</f>
        <v>0.16666666666666666</v>
      </c>
      <c r="U3" s="5">
        <v>25</v>
      </c>
      <c r="V3" s="5">
        <v>7</v>
      </c>
      <c r="W3" s="6">
        <f t="shared" ref="W3:W25" si="6">V3/U3</f>
        <v>0.28000000000000003</v>
      </c>
      <c r="X3" s="5">
        <v>47</v>
      </c>
      <c r="Y3" s="5">
        <v>6</v>
      </c>
      <c r="Z3" s="6">
        <f t="shared" ref="Z3:Z25" si="7">Y3/X3</f>
        <v>0.1276595744680851</v>
      </c>
      <c r="AA3" s="5">
        <v>62</v>
      </c>
      <c r="AB3" s="5">
        <v>2</v>
      </c>
      <c r="AC3" s="6">
        <f t="shared" ref="AC3:AC25" si="8">AB3/AA3</f>
        <v>3.2258064516129031E-2</v>
      </c>
      <c r="AD3" s="5">
        <v>73</v>
      </c>
      <c r="AE3" s="5">
        <v>3</v>
      </c>
      <c r="AF3" s="6">
        <f t="shared" ref="AF3:AF25" si="9">AE3/AD3</f>
        <v>4.1095890410958902E-2</v>
      </c>
      <c r="AG3" s="5">
        <v>63</v>
      </c>
      <c r="AH3" s="7">
        <f>SUM(D3,G3,J3,M3,P3,S3,V3,Y3,AB3,AE3)</f>
        <v>70</v>
      </c>
      <c r="AI3" s="7">
        <f xml:space="preserve"> ROUND(AH3/10,0)</f>
        <v>7</v>
      </c>
      <c r="AJ3" s="8">
        <f>AVERAGE(AF3,AC3,Z3,W3,T3,Q3,N3,K3,H3,E3)</f>
        <v>0.19638650033180755</v>
      </c>
      <c r="AK3" s="9" t="str">
        <f>IF(AJ3&lt;1%,"راكد",IF(AJ3&lt;15%,"مشبع","مطلوب"))</f>
        <v>مطلوب</v>
      </c>
    </row>
    <row r="4" spans="1:37" ht="14.25" customHeight="1" x14ac:dyDescent="0.2">
      <c r="A4" s="54"/>
      <c r="B4" s="4" t="s">
        <v>15</v>
      </c>
      <c r="C4" s="5">
        <v>359</v>
      </c>
      <c r="D4" s="5">
        <v>0</v>
      </c>
      <c r="E4" s="6">
        <f t="shared" si="0"/>
        <v>0</v>
      </c>
      <c r="F4" s="5">
        <v>438</v>
      </c>
      <c r="G4" s="5">
        <v>67</v>
      </c>
      <c r="H4" s="6">
        <f t="shared" si="1"/>
        <v>0.15296803652968036</v>
      </c>
      <c r="I4" s="5">
        <v>422</v>
      </c>
      <c r="J4" s="5">
        <v>53</v>
      </c>
      <c r="K4" s="6">
        <f t="shared" si="2"/>
        <v>0.12559241706161137</v>
      </c>
      <c r="L4" s="5">
        <v>458</v>
      </c>
      <c r="M4" s="5">
        <v>56</v>
      </c>
      <c r="N4" s="6">
        <f t="shared" si="3"/>
        <v>0.1222707423580786</v>
      </c>
      <c r="O4" s="5">
        <v>481</v>
      </c>
      <c r="P4" s="5">
        <v>26</v>
      </c>
      <c r="Q4" s="6">
        <f t="shared" si="4"/>
        <v>5.4054054054054057E-2</v>
      </c>
      <c r="R4" s="5">
        <v>484</v>
      </c>
      <c r="S4" s="5">
        <v>67</v>
      </c>
      <c r="T4" s="6">
        <f t="shared" si="5"/>
        <v>0.13842975206611571</v>
      </c>
      <c r="U4" s="5">
        <v>382</v>
      </c>
      <c r="V4" s="5">
        <v>108</v>
      </c>
      <c r="W4" s="6">
        <f t="shared" si="6"/>
        <v>0.28272251308900526</v>
      </c>
      <c r="X4" s="5">
        <v>376</v>
      </c>
      <c r="Y4" s="5">
        <v>105</v>
      </c>
      <c r="Z4" s="6">
        <f t="shared" si="7"/>
        <v>0.27925531914893614</v>
      </c>
      <c r="AA4" s="5">
        <v>345</v>
      </c>
      <c r="AB4" s="5">
        <v>41</v>
      </c>
      <c r="AC4" s="6">
        <f t="shared" si="8"/>
        <v>0.11884057971014493</v>
      </c>
      <c r="AD4" s="5">
        <v>371</v>
      </c>
      <c r="AE4" s="5">
        <v>85</v>
      </c>
      <c r="AF4" s="6">
        <f t="shared" si="9"/>
        <v>0.22911051212938005</v>
      </c>
      <c r="AG4" s="5">
        <v>359</v>
      </c>
      <c r="AH4" s="7">
        <f t="shared" ref="AH4:AH64" si="10">SUM(D4,G4,J4,M4,P4,S4,V4,Y4,AB4,AE4)</f>
        <v>608</v>
      </c>
      <c r="AI4" s="7">
        <f t="shared" ref="AI4:AI64" si="11" xml:space="preserve"> ROUND(AH4/10,0)</f>
        <v>61</v>
      </c>
      <c r="AJ4" s="8">
        <f t="shared" ref="AJ4:AJ64" si="12">AVERAGE(AF4,AC4,Z4,W4,T4,Q4,N4,K4,H4,E4)</f>
        <v>0.15032439261470068</v>
      </c>
      <c r="AK4" s="9" t="str">
        <f t="shared" ref="AK4:AK63" si="13">IF(AJ4&lt;1%,"راكد",IF(AJ4&lt;15%,"مشبع","مطلوب"))</f>
        <v>مطلوب</v>
      </c>
    </row>
    <row r="5" spans="1:37" ht="14.25" customHeight="1" x14ac:dyDescent="0.2">
      <c r="A5" s="54"/>
      <c r="B5" s="4" t="s">
        <v>16</v>
      </c>
      <c r="C5" s="5">
        <v>102</v>
      </c>
      <c r="D5" s="5">
        <v>0</v>
      </c>
      <c r="E5" s="6">
        <f t="shared" si="0"/>
        <v>0</v>
      </c>
      <c r="F5" s="5">
        <v>137</v>
      </c>
      <c r="G5" s="5">
        <v>53</v>
      </c>
      <c r="H5" s="6">
        <f t="shared" si="1"/>
        <v>0.38686131386861317</v>
      </c>
      <c r="I5" s="5">
        <v>84</v>
      </c>
      <c r="J5" s="5">
        <v>62</v>
      </c>
      <c r="K5" s="6">
        <f t="shared" si="2"/>
        <v>0.73809523809523814</v>
      </c>
      <c r="L5" s="5">
        <v>112</v>
      </c>
      <c r="M5" s="5">
        <v>62</v>
      </c>
      <c r="N5" s="6">
        <f t="shared" si="3"/>
        <v>0.5535714285714286</v>
      </c>
      <c r="O5" s="5">
        <v>51</v>
      </c>
      <c r="P5" s="5">
        <v>34</v>
      </c>
      <c r="Q5" s="6">
        <f t="shared" si="4"/>
        <v>0.66666666666666663</v>
      </c>
      <c r="R5" s="5">
        <v>87</v>
      </c>
      <c r="S5" s="5">
        <v>28</v>
      </c>
      <c r="T5" s="6">
        <f t="shared" si="5"/>
        <v>0.32183908045977011</v>
      </c>
      <c r="U5" s="5">
        <v>115</v>
      </c>
      <c r="V5" s="5">
        <v>37</v>
      </c>
      <c r="W5" s="6">
        <f t="shared" si="6"/>
        <v>0.32173913043478258</v>
      </c>
      <c r="X5" s="5">
        <v>159</v>
      </c>
      <c r="Y5" s="5">
        <v>99</v>
      </c>
      <c r="Z5" s="6">
        <f t="shared" si="7"/>
        <v>0.62264150943396224</v>
      </c>
      <c r="AA5" s="5">
        <v>91</v>
      </c>
      <c r="AB5" s="5">
        <v>35</v>
      </c>
      <c r="AC5" s="6">
        <f t="shared" si="8"/>
        <v>0.38461538461538464</v>
      </c>
      <c r="AD5" s="5">
        <v>89</v>
      </c>
      <c r="AE5" s="5">
        <v>58</v>
      </c>
      <c r="AF5" s="6">
        <f t="shared" si="9"/>
        <v>0.651685393258427</v>
      </c>
      <c r="AG5" s="5">
        <v>102</v>
      </c>
      <c r="AH5" s="7">
        <f t="shared" si="10"/>
        <v>468</v>
      </c>
      <c r="AI5" s="7">
        <f t="shared" si="11"/>
        <v>47</v>
      </c>
      <c r="AJ5" s="8">
        <f t="shared" si="12"/>
        <v>0.46477151454042731</v>
      </c>
      <c r="AK5" s="9" t="str">
        <f t="shared" si="13"/>
        <v>مطلوب</v>
      </c>
    </row>
    <row r="6" spans="1:37" ht="14.25" customHeight="1" x14ac:dyDescent="0.2">
      <c r="A6" s="54"/>
      <c r="B6" s="4" t="s">
        <v>17</v>
      </c>
      <c r="C6" s="5">
        <v>33</v>
      </c>
      <c r="D6" s="5">
        <v>0</v>
      </c>
      <c r="E6" s="6">
        <f t="shared" si="0"/>
        <v>0</v>
      </c>
      <c r="F6" s="5">
        <v>13</v>
      </c>
      <c r="G6" s="5">
        <v>5</v>
      </c>
      <c r="H6" s="6">
        <f t="shared" si="1"/>
        <v>0.38461538461538464</v>
      </c>
      <c r="I6" s="5">
        <v>3</v>
      </c>
      <c r="J6" s="5">
        <v>2</v>
      </c>
      <c r="K6" s="6">
        <f t="shared" si="2"/>
        <v>0.66666666666666663</v>
      </c>
      <c r="L6" s="5">
        <v>12</v>
      </c>
      <c r="M6" s="5">
        <v>6</v>
      </c>
      <c r="N6" s="6">
        <f t="shared" si="3"/>
        <v>0.5</v>
      </c>
      <c r="O6" s="5">
        <v>10</v>
      </c>
      <c r="P6" s="5">
        <v>3</v>
      </c>
      <c r="Q6" s="6">
        <f t="shared" si="4"/>
        <v>0.3</v>
      </c>
      <c r="R6" s="5">
        <v>13</v>
      </c>
      <c r="S6" s="5">
        <v>8</v>
      </c>
      <c r="T6" s="6">
        <f t="shared" si="5"/>
        <v>0.61538461538461542</v>
      </c>
      <c r="U6" s="5">
        <v>13</v>
      </c>
      <c r="V6" s="5">
        <v>5</v>
      </c>
      <c r="W6" s="6">
        <f t="shared" si="6"/>
        <v>0.38461538461538464</v>
      </c>
      <c r="X6" s="5">
        <v>20</v>
      </c>
      <c r="Y6" s="5">
        <v>6</v>
      </c>
      <c r="Z6" s="6">
        <f t="shared" si="7"/>
        <v>0.3</v>
      </c>
      <c r="AA6" s="5">
        <v>17</v>
      </c>
      <c r="AB6" s="5">
        <v>0</v>
      </c>
      <c r="AC6" s="6">
        <f t="shared" si="8"/>
        <v>0</v>
      </c>
      <c r="AD6" s="5">
        <v>29</v>
      </c>
      <c r="AE6" s="5">
        <v>3</v>
      </c>
      <c r="AF6" s="6">
        <f t="shared" si="9"/>
        <v>0.10344827586206896</v>
      </c>
      <c r="AG6" s="5">
        <v>33</v>
      </c>
      <c r="AH6" s="7">
        <f t="shared" si="10"/>
        <v>38</v>
      </c>
      <c r="AI6" s="7">
        <f t="shared" si="11"/>
        <v>4</v>
      </c>
      <c r="AJ6" s="8">
        <f t="shared" si="12"/>
        <v>0.32547303271441202</v>
      </c>
      <c r="AK6" s="9" t="str">
        <f t="shared" si="13"/>
        <v>مطلوب</v>
      </c>
    </row>
    <row r="7" spans="1:37" ht="14.25" customHeight="1" x14ac:dyDescent="0.2">
      <c r="A7" s="54"/>
      <c r="B7" s="4" t="s">
        <v>19</v>
      </c>
      <c r="C7" s="5">
        <v>245</v>
      </c>
      <c r="D7" s="5">
        <v>1</v>
      </c>
      <c r="E7" s="6">
        <f t="shared" si="0"/>
        <v>4.0816326530612249E-3</v>
      </c>
      <c r="F7" s="5">
        <v>189</v>
      </c>
      <c r="G7" s="5">
        <v>4</v>
      </c>
      <c r="H7" s="6">
        <f t="shared" si="1"/>
        <v>2.1164021164021163E-2</v>
      </c>
      <c r="I7" s="5">
        <v>186</v>
      </c>
      <c r="J7" s="5">
        <v>3</v>
      </c>
      <c r="K7" s="6">
        <f t="shared" si="2"/>
        <v>1.6129032258064516E-2</v>
      </c>
      <c r="L7" s="5">
        <v>191</v>
      </c>
      <c r="M7" s="5">
        <v>6</v>
      </c>
      <c r="N7" s="6">
        <f t="shared" si="3"/>
        <v>3.1413612565445025E-2</v>
      </c>
      <c r="O7" s="5">
        <v>184</v>
      </c>
      <c r="P7" s="5">
        <v>4</v>
      </c>
      <c r="Q7" s="6">
        <f t="shared" si="4"/>
        <v>2.1739130434782608E-2</v>
      </c>
      <c r="R7" s="5">
        <v>208</v>
      </c>
      <c r="S7" s="5">
        <v>0</v>
      </c>
      <c r="T7" s="6">
        <f t="shared" si="5"/>
        <v>0</v>
      </c>
      <c r="U7" s="5">
        <v>211</v>
      </c>
      <c r="V7" s="5">
        <v>5</v>
      </c>
      <c r="W7" s="6">
        <f t="shared" si="6"/>
        <v>2.3696682464454975E-2</v>
      </c>
      <c r="X7" s="5">
        <v>251</v>
      </c>
      <c r="Y7" s="5">
        <v>1</v>
      </c>
      <c r="Z7" s="6">
        <f t="shared" si="7"/>
        <v>3.9840637450199202E-3</v>
      </c>
      <c r="AA7" s="5">
        <v>263</v>
      </c>
      <c r="AB7" s="5">
        <v>8</v>
      </c>
      <c r="AC7" s="6">
        <f t="shared" si="8"/>
        <v>3.0418250950570342E-2</v>
      </c>
      <c r="AD7" s="5">
        <v>285</v>
      </c>
      <c r="AE7" s="5">
        <v>4</v>
      </c>
      <c r="AF7" s="6">
        <f t="shared" si="9"/>
        <v>1.4035087719298246E-2</v>
      </c>
      <c r="AG7" s="5">
        <v>245</v>
      </c>
      <c r="AH7" s="7">
        <f t="shared" si="10"/>
        <v>36</v>
      </c>
      <c r="AI7" s="7">
        <f t="shared" si="11"/>
        <v>4</v>
      </c>
      <c r="AJ7" s="8">
        <f t="shared" si="12"/>
        <v>1.6666151395471802E-2</v>
      </c>
      <c r="AK7" s="9" t="str">
        <f t="shared" si="13"/>
        <v>مشبع</v>
      </c>
    </row>
    <row r="8" spans="1:37" ht="14.25" customHeight="1" x14ac:dyDescent="0.2">
      <c r="A8" s="54"/>
      <c r="B8" s="4" t="s">
        <v>20</v>
      </c>
      <c r="C8" s="5">
        <v>456</v>
      </c>
      <c r="D8" s="5">
        <v>7</v>
      </c>
      <c r="E8" s="6">
        <f t="shared" si="0"/>
        <v>1.5350877192982455E-2</v>
      </c>
      <c r="F8" s="5">
        <v>168</v>
      </c>
      <c r="G8" s="5">
        <v>16</v>
      </c>
      <c r="H8" s="6">
        <f t="shared" si="1"/>
        <v>9.5238095238095233E-2</v>
      </c>
      <c r="I8" s="5">
        <v>152</v>
      </c>
      <c r="J8" s="5">
        <v>9</v>
      </c>
      <c r="K8" s="6">
        <f t="shared" si="2"/>
        <v>5.921052631578947E-2</v>
      </c>
      <c r="L8" s="5">
        <v>186</v>
      </c>
      <c r="M8" s="5">
        <v>34</v>
      </c>
      <c r="N8" s="6">
        <f t="shared" si="3"/>
        <v>0.18279569892473119</v>
      </c>
      <c r="O8" s="5">
        <v>201</v>
      </c>
      <c r="P8" s="5">
        <v>3</v>
      </c>
      <c r="Q8" s="6">
        <f t="shared" si="4"/>
        <v>1.4925373134328358E-2</v>
      </c>
      <c r="R8" s="5">
        <v>246</v>
      </c>
      <c r="S8" s="5">
        <v>3</v>
      </c>
      <c r="T8" s="6">
        <f t="shared" si="5"/>
        <v>1.2195121951219513E-2</v>
      </c>
      <c r="U8" s="5">
        <v>298</v>
      </c>
      <c r="V8" s="5">
        <v>22</v>
      </c>
      <c r="W8" s="6">
        <f t="shared" si="6"/>
        <v>7.3825503355704702E-2</v>
      </c>
      <c r="X8" s="5">
        <v>354</v>
      </c>
      <c r="Y8" s="5">
        <v>24</v>
      </c>
      <c r="Z8" s="6">
        <f t="shared" si="7"/>
        <v>6.7796610169491525E-2</v>
      </c>
      <c r="AA8" s="5">
        <v>385</v>
      </c>
      <c r="AB8" s="5">
        <v>38</v>
      </c>
      <c r="AC8" s="6">
        <f t="shared" si="8"/>
        <v>9.8701298701298706E-2</v>
      </c>
      <c r="AD8" s="5">
        <v>397</v>
      </c>
      <c r="AE8" s="5">
        <v>30</v>
      </c>
      <c r="AF8" s="6">
        <f t="shared" si="9"/>
        <v>7.5566750629722929E-2</v>
      </c>
      <c r="AG8" s="5">
        <v>456</v>
      </c>
      <c r="AH8" s="7">
        <f t="shared" si="10"/>
        <v>186</v>
      </c>
      <c r="AI8" s="7">
        <f t="shared" si="11"/>
        <v>19</v>
      </c>
      <c r="AJ8" s="8">
        <f t="shared" si="12"/>
        <v>6.9560585561336402E-2</v>
      </c>
      <c r="AK8" s="9" t="str">
        <f t="shared" si="13"/>
        <v>مشبع</v>
      </c>
    </row>
    <row r="9" spans="1:37" ht="14.25" customHeight="1" x14ac:dyDescent="0.2">
      <c r="A9" s="54"/>
      <c r="B9" s="4" t="s">
        <v>22</v>
      </c>
      <c r="C9" s="5">
        <v>211</v>
      </c>
      <c r="D9" s="5">
        <v>1</v>
      </c>
      <c r="E9" s="6">
        <f t="shared" si="0"/>
        <v>4.7393364928909956E-3</v>
      </c>
      <c r="F9" s="5">
        <v>176</v>
      </c>
      <c r="G9" s="5">
        <v>22</v>
      </c>
      <c r="H9" s="6">
        <f t="shared" si="1"/>
        <v>0.125</v>
      </c>
      <c r="I9" s="5">
        <v>156</v>
      </c>
      <c r="J9" s="5">
        <v>6</v>
      </c>
      <c r="K9" s="6">
        <f t="shared" si="2"/>
        <v>3.8461538461538464E-2</v>
      </c>
      <c r="L9" s="5">
        <v>177</v>
      </c>
      <c r="M9" s="5">
        <v>10</v>
      </c>
      <c r="N9" s="6">
        <f t="shared" si="3"/>
        <v>5.6497175141242938E-2</v>
      </c>
      <c r="O9" s="5">
        <v>193</v>
      </c>
      <c r="P9" s="5">
        <v>4</v>
      </c>
      <c r="Q9" s="6">
        <f t="shared" si="4"/>
        <v>2.072538860103627E-2</v>
      </c>
      <c r="R9" s="5">
        <v>221</v>
      </c>
      <c r="S9" s="5">
        <v>5</v>
      </c>
      <c r="T9" s="6">
        <f t="shared" si="5"/>
        <v>2.2624434389140271E-2</v>
      </c>
      <c r="U9" s="5">
        <v>232</v>
      </c>
      <c r="V9" s="5">
        <v>15</v>
      </c>
      <c r="W9" s="6">
        <f t="shared" si="6"/>
        <v>6.4655172413793108E-2</v>
      </c>
      <c r="X9" s="5">
        <v>265</v>
      </c>
      <c r="Y9" s="5">
        <v>8</v>
      </c>
      <c r="Z9" s="6">
        <f t="shared" si="7"/>
        <v>3.0188679245283019E-2</v>
      </c>
      <c r="AA9" s="5">
        <v>261</v>
      </c>
      <c r="AB9" s="5">
        <v>1</v>
      </c>
      <c r="AC9" s="6">
        <f t="shared" si="8"/>
        <v>3.8314176245210726E-3</v>
      </c>
      <c r="AD9" s="5">
        <v>270</v>
      </c>
      <c r="AE9" s="5">
        <v>16</v>
      </c>
      <c r="AF9" s="6">
        <f t="shared" si="9"/>
        <v>5.9259259259259262E-2</v>
      </c>
      <c r="AG9" s="5">
        <v>211</v>
      </c>
      <c r="AH9" s="7">
        <f t="shared" si="10"/>
        <v>88</v>
      </c>
      <c r="AI9" s="7">
        <f t="shared" si="11"/>
        <v>9</v>
      </c>
      <c r="AJ9" s="8">
        <f t="shared" si="12"/>
        <v>4.2598240162870532E-2</v>
      </c>
      <c r="AK9" s="9" t="s">
        <v>175</v>
      </c>
    </row>
    <row r="10" spans="1:37" ht="14.25" customHeight="1" x14ac:dyDescent="0.2">
      <c r="A10" s="54"/>
      <c r="B10" s="4" t="s">
        <v>162</v>
      </c>
      <c r="C10" s="5">
        <v>65</v>
      </c>
      <c r="D10" s="5">
        <v>0</v>
      </c>
      <c r="E10" s="6">
        <f t="shared" si="0"/>
        <v>0</v>
      </c>
      <c r="F10" s="5">
        <v>15</v>
      </c>
      <c r="G10" s="5">
        <v>4</v>
      </c>
      <c r="H10" s="6">
        <f t="shared" si="1"/>
        <v>0.26666666666666666</v>
      </c>
      <c r="I10" s="5">
        <v>11</v>
      </c>
      <c r="J10" s="5">
        <v>10</v>
      </c>
      <c r="K10" s="6">
        <f t="shared" si="2"/>
        <v>0.90909090909090906</v>
      </c>
      <c r="L10" s="5">
        <v>10</v>
      </c>
      <c r="M10" s="5">
        <v>7</v>
      </c>
      <c r="N10" s="6">
        <f t="shared" si="3"/>
        <v>0.7</v>
      </c>
      <c r="O10" s="5">
        <v>7</v>
      </c>
      <c r="P10" s="5">
        <v>6</v>
      </c>
      <c r="Q10" s="6">
        <f t="shared" si="4"/>
        <v>0.8571428571428571</v>
      </c>
      <c r="R10" s="5">
        <v>18</v>
      </c>
      <c r="S10" s="5">
        <v>6</v>
      </c>
      <c r="T10" s="6">
        <f t="shared" si="5"/>
        <v>0.33333333333333331</v>
      </c>
      <c r="U10" s="5">
        <v>15</v>
      </c>
      <c r="V10" s="5">
        <v>11</v>
      </c>
      <c r="W10" s="6">
        <f t="shared" si="6"/>
        <v>0.73333333333333328</v>
      </c>
      <c r="X10" s="5">
        <v>34</v>
      </c>
      <c r="Y10" s="5">
        <v>5</v>
      </c>
      <c r="Z10" s="6">
        <f t="shared" si="7"/>
        <v>0.14705882352941177</v>
      </c>
      <c r="AA10" s="5">
        <v>48</v>
      </c>
      <c r="AB10" s="5">
        <v>2</v>
      </c>
      <c r="AC10" s="6">
        <f t="shared" si="8"/>
        <v>4.1666666666666664E-2</v>
      </c>
      <c r="AD10" s="5">
        <v>68</v>
      </c>
      <c r="AE10" s="5">
        <v>3</v>
      </c>
      <c r="AF10" s="6">
        <f t="shared" si="9"/>
        <v>4.4117647058823532E-2</v>
      </c>
      <c r="AG10" s="5">
        <v>65</v>
      </c>
      <c r="AH10" s="7">
        <f t="shared" si="10"/>
        <v>54</v>
      </c>
      <c r="AI10" s="7">
        <f t="shared" si="11"/>
        <v>5</v>
      </c>
      <c r="AJ10" s="8">
        <f t="shared" si="12"/>
        <v>0.40324102368220016</v>
      </c>
      <c r="AK10" s="9" t="str">
        <f t="shared" si="13"/>
        <v>مطلوب</v>
      </c>
    </row>
    <row r="11" spans="1:37" ht="14.25" customHeight="1" x14ac:dyDescent="0.2">
      <c r="A11" s="54"/>
      <c r="B11" s="4" t="s">
        <v>23</v>
      </c>
      <c r="C11" s="5">
        <v>47</v>
      </c>
      <c r="D11" s="5">
        <v>1</v>
      </c>
      <c r="E11" s="6">
        <f t="shared" si="0"/>
        <v>2.1276595744680851E-2</v>
      </c>
      <c r="F11" s="5">
        <v>29</v>
      </c>
      <c r="G11" s="5">
        <v>5</v>
      </c>
      <c r="H11" s="6">
        <f t="shared" si="1"/>
        <v>0.17241379310344829</v>
      </c>
      <c r="I11" s="5">
        <v>25</v>
      </c>
      <c r="J11" s="5">
        <v>9</v>
      </c>
      <c r="K11" s="6">
        <f t="shared" si="2"/>
        <v>0.36</v>
      </c>
      <c r="L11" s="5">
        <v>28</v>
      </c>
      <c r="M11" s="5">
        <v>5</v>
      </c>
      <c r="N11" s="6">
        <f t="shared" si="3"/>
        <v>0.17857142857142858</v>
      </c>
      <c r="O11" s="5">
        <v>23</v>
      </c>
      <c r="P11" s="5">
        <v>3</v>
      </c>
      <c r="Q11" s="6">
        <f t="shared" si="4"/>
        <v>0.13043478260869565</v>
      </c>
      <c r="R11" s="5">
        <v>28</v>
      </c>
      <c r="S11" s="5">
        <v>8</v>
      </c>
      <c r="T11" s="6">
        <f t="shared" si="5"/>
        <v>0.2857142857142857</v>
      </c>
      <c r="U11" s="5">
        <v>31</v>
      </c>
      <c r="V11" s="5">
        <v>16</v>
      </c>
      <c r="W11" s="6">
        <f t="shared" si="6"/>
        <v>0.5161290322580645</v>
      </c>
      <c r="X11" s="5">
        <v>29</v>
      </c>
      <c r="Y11" s="5">
        <v>5</v>
      </c>
      <c r="Z11" s="6">
        <f t="shared" si="7"/>
        <v>0.17241379310344829</v>
      </c>
      <c r="AA11" s="5">
        <v>30</v>
      </c>
      <c r="AB11" s="5">
        <v>4</v>
      </c>
      <c r="AC11" s="6">
        <f t="shared" si="8"/>
        <v>0.13333333333333333</v>
      </c>
      <c r="AD11" s="5">
        <v>33</v>
      </c>
      <c r="AE11" s="5">
        <v>3</v>
      </c>
      <c r="AF11" s="6">
        <f t="shared" si="9"/>
        <v>9.0909090909090912E-2</v>
      </c>
      <c r="AG11" s="5">
        <v>47</v>
      </c>
      <c r="AH11" s="7">
        <f t="shared" si="10"/>
        <v>59</v>
      </c>
      <c r="AI11" s="7">
        <f t="shared" si="11"/>
        <v>6</v>
      </c>
      <c r="AJ11" s="8">
        <f t="shared" si="12"/>
        <v>0.20611961353464761</v>
      </c>
      <c r="AK11" s="9" t="str">
        <f t="shared" si="13"/>
        <v>مطلوب</v>
      </c>
    </row>
    <row r="12" spans="1:37" ht="14.25" customHeight="1" x14ac:dyDescent="0.2">
      <c r="A12" s="54"/>
      <c r="B12" s="4" t="s">
        <v>25</v>
      </c>
      <c r="C12" s="5">
        <v>112</v>
      </c>
      <c r="D12" s="5">
        <v>0</v>
      </c>
      <c r="E12" s="6">
        <f t="shared" si="0"/>
        <v>0</v>
      </c>
      <c r="F12" s="5">
        <v>76</v>
      </c>
      <c r="G12" s="5">
        <v>39</v>
      </c>
      <c r="H12" s="6">
        <f t="shared" si="1"/>
        <v>0.51315789473684215</v>
      </c>
      <c r="I12" s="5">
        <v>27</v>
      </c>
      <c r="J12" s="5">
        <v>19</v>
      </c>
      <c r="K12" s="6">
        <f t="shared" si="2"/>
        <v>0.70370370370370372</v>
      </c>
      <c r="L12" s="5">
        <v>41</v>
      </c>
      <c r="M12" s="5">
        <v>21</v>
      </c>
      <c r="N12" s="6">
        <f t="shared" si="3"/>
        <v>0.51219512195121952</v>
      </c>
      <c r="O12" s="5">
        <v>52</v>
      </c>
      <c r="P12" s="5">
        <v>18</v>
      </c>
      <c r="Q12" s="6">
        <f t="shared" si="4"/>
        <v>0.34615384615384615</v>
      </c>
      <c r="R12" s="5">
        <v>50</v>
      </c>
      <c r="S12" s="5">
        <v>34</v>
      </c>
      <c r="T12" s="6">
        <f t="shared" si="5"/>
        <v>0.68</v>
      </c>
      <c r="U12" s="5">
        <v>50</v>
      </c>
      <c r="V12" s="5">
        <v>33</v>
      </c>
      <c r="W12" s="6">
        <f t="shared" si="6"/>
        <v>0.66</v>
      </c>
      <c r="X12" s="5">
        <v>96</v>
      </c>
      <c r="Y12" s="5">
        <v>42</v>
      </c>
      <c r="Z12" s="6">
        <f t="shared" si="7"/>
        <v>0.4375</v>
      </c>
      <c r="AA12" s="5">
        <v>100</v>
      </c>
      <c r="AB12" s="5">
        <v>48</v>
      </c>
      <c r="AC12" s="6">
        <f t="shared" si="8"/>
        <v>0.48</v>
      </c>
      <c r="AD12" s="5">
        <v>107</v>
      </c>
      <c r="AE12" s="5">
        <v>71</v>
      </c>
      <c r="AF12" s="6">
        <f t="shared" si="9"/>
        <v>0.66355140186915884</v>
      </c>
      <c r="AG12" s="5">
        <v>112</v>
      </c>
      <c r="AH12" s="7">
        <f t="shared" si="10"/>
        <v>325</v>
      </c>
      <c r="AI12" s="7">
        <f t="shared" si="11"/>
        <v>33</v>
      </c>
      <c r="AJ12" s="8">
        <f t="shared" si="12"/>
        <v>0.49962619684147713</v>
      </c>
      <c r="AK12" s="9" t="str">
        <f t="shared" si="13"/>
        <v>مطلوب</v>
      </c>
    </row>
    <row r="13" spans="1:37" ht="14.25" customHeight="1" x14ac:dyDescent="0.2">
      <c r="A13" s="54"/>
      <c r="B13" s="4" t="s">
        <v>26</v>
      </c>
      <c r="C13" s="5">
        <v>235</v>
      </c>
      <c r="D13" s="5">
        <v>1</v>
      </c>
      <c r="E13" s="6">
        <f t="shared" si="0"/>
        <v>4.2553191489361703E-3</v>
      </c>
      <c r="F13" s="5">
        <v>277</v>
      </c>
      <c r="G13" s="5">
        <v>45</v>
      </c>
      <c r="H13" s="6">
        <f t="shared" si="1"/>
        <v>0.16245487364620939</v>
      </c>
      <c r="I13" s="5">
        <v>212</v>
      </c>
      <c r="J13" s="5">
        <v>41</v>
      </c>
      <c r="K13" s="6">
        <f t="shared" si="2"/>
        <v>0.19339622641509435</v>
      </c>
      <c r="L13" s="5">
        <v>254</v>
      </c>
      <c r="M13" s="5">
        <v>77</v>
      </c>
      <c r="N13" s="6">
        <f t="shared" si="3"/>
        <v>0.30314960629921262</v>
      </c>
      <c r="O13" s="5">
        <v>132</v>
      </c>
      <c r="P13" s="5">
        <v>63</v>
      </c>
      <c r="Q13" s="6">
        <f t="shared" si="4"/>
        <v>0.47727272727272729</v>
      </c>
      <c r="R13" s="5">
        <v>136</v>
      </c>
      <c r="S13" s="5">
        <v>30</v>
      </c>
      <c r="T13" s="6">
        <f t="shared" si="5"/>
        <v>0.22058823529411764</v>
      </c>
      <c r="U13" s="5">
        <v>159</v>
      </c>
      <c r="V13" s="5">
        <v>56</v>
      </c>
      <c r="W13" s="6">
        <f t="shared" si="6"/>
        <v>0.3522012578616352</v>
      </c>
      <c r="X13" s="5">
        <v>189</v>
      </c>
      <c r="Y13" s="5">
        <v>53</v>
      </c>
      <c r="Z13" s="6">
        <f t="shared" si="7"/>
        <v>0.28042328042328041</v>
      </c>
      <c r="AA13" s="5">
        <v>194</v>
      </c>
      <c r="AB13" s="5">
        <v>37</v>
      </c>
      <c r="AC13" s="6">
        <f t="shared" si="8"/>
        <v>0.19072164948453607</v>
      </c>
      <c r="AD13" s="5">
        <v>224</v>
      </c>
      <c r="AE13" s="5">
        <v>38</v>
      </c>
      <c r="AF13" s="6">
        <f t="shared" si="9"/>
        <v>0.16964285714285715</v>
      </c>
      <c r="AG13" s="5">
        <v>235</v>
      </c>
      <c r="AH13" s="7">
        <f t="shared" si="10"/>
        <v>441</v>
      </c>
      <c r="AI13" s="7">
        <f t="shared" si="11"/>
        <v>44</v>
      </c>
      <c r="AJ13" s="8">
        <f t="shared" si="12"/>
        <v>0.23541060329886068</v>
      </c>
      <c r="AK13" s="9" t="str">
        <f t="shared" si="13"/>
        <v>مطلوب</v>
      </c>
    </row>
    <row r="14" spans="1:37" ht="14.25" customHeight="1" x14ac:dyDescent="0.2">
      <c r="A14" s="54"/>
      <c r="B14" s="4" t="s">
        <v>27</v>
      </c>
      <c r="C14" s="5">
        <v>49</v>
      </c>
      <c r="D14" s="5">
        <v>0</v>
      </c>
      <c r="E14" s="6">
        <f t="shared" si="0"/>
        <v>0</v>
      </c>
      <c r="F14" s="5">
        <v>24</v>
      </c>
      <c r="G14" s="5">
        <v>4</v>
      </c>
      <c r="H14" s="6">
        <f t="shared" si="1"/>
        <v>0.16666666666666666</v>
      </c>
      <c r="I14" s="5">
        <v>21</v>
      </c>
      <c r="J14" s="5">
        <v>2</v>
      </c>
      <c r="K14" s="6">
        <f t="shared" si="2"/>
        <v>9.5238095238095233E-2</v>
      </c>
      <c r="L14" s="5">
        <v>32</v>
      </c>
      <c r="M14" s="5">
        <v>0</v>
      </c>
      <c r="N14" s="6">
        <f t="shared" si="3"/>
        <v>0</v>
      </c>
      <c r="O14" s="5">
        <v>48</v>
      </c>
      <c r="P14" s="5">
        <v>2</v>
      </c>
      <c r="Q14" s="6">
        <f t="shared" si="4"/>
        <v>4.1666666666666664E-2</v>
      </c>
      <c r="R14" s="5">
        <v>46</v>
      </c>
      <c r="S14" s="5">
        <v>4</v>
      </c>
      <c r="T14" s="6">
        <f t="shared" si="5"/>
        <v>8.6956521739130432E-2</v>
      </c>
      <c r="U14" s="5">
        <v>48</v>
      </c>
      <c r="V14" s="5">
        <v>6</v>
      </c>
      <c r="W14" s="6">
        <f t="shared" si="6"/>
        <v>0.125</v>
      </c>
      <c r="X14" s="5">
        <v>64</v>
      </c>
      <c r="Y14" s="5">
        <v>1</v>
      </c>
      <c r="Z14" s="6">
        <f t="shared" si="7"/>
        <v>1.5625E-2</v>
      </c>
      <c r="AA14" s="5">
        <v>68</v>
      </c>
      <c r="AB14" s="5">
        <v>0</v>
      </c>
      <c r="AC14" s="6">
        <f t="shared" si="8"/>
        <v>0</v>
      </c>
      <c r="AD14" s="5">
        <v>61</v>
      </c>
      <c r="AE14" s="5">
        <v>6</v>
      </c>
      <c r="AF14" s="6">
        <f t="shared" si="9"/>
        <v>9.8360655737704916E-2</v>
      </c>
      <c r="AG14" s="5">
        <v>49</v>
      </c>
      <c r="AH14" s="7">
        <f t="shared" si="10"/>
        <v>25</v>
      </c>
      <c r="AI14" s="7">
        <f t="shared" si="11"/>
        <v>3</v>
      </c>
      <c r="AJ14" s="8">
        <f t="shared" si="12"/>
        <v>6.2951360604826395E-2</v>
      </c>
      <c r="AK14" s="9" t="str">
        <f t="shared" si="13"/>
        <v>مشبع</v>
      </c>
    </row>
    <row r="15" spans="1:37" ht="14.25" customHeight="1" x14ac:dyDescent="0.2">
      <c r="A15" s="54"/>
      <c r="B15" s="4" t="s">
        <v>28</v>
      </c>
      <c r="C15" s="5">
        <v>78</v>
      </c>
      <c r="D15" s="5">
        <v>1</v>
      </c>
      <c r="E15" s="6">
        <f t="shared" si="0"/>
        <v>1.282051282051282E-2</v>
      </c>
      <c r="F15" s="5">
        <v>29</v>
      </c>
      <c r="G15" s="5">
        <v>4</v>
      </c>
      <c r="H15" s="6">
        <f t="shared" si="1"/>
        <v>0.13793103448275862</v>
      </c>
      <c r="I15" s="5">
        <v>22</v>
      </c>
      <c r="J15" s="5">
        <v>0</v>
      </c>
      <c r="K15" s="6">
        <f t="shared" si="2"/>
        <v>0</v>
      </c>
      <c r="L15" s="5">
        <v>35</v>
      </c>
      <c r="M15" s="5">
        <v>13</v>
      </c>
      <c r="N15" s="6">
        <f t="shared" si="3"/>
        <v>0.37142857142857144</v>
      </c>
      <c r="O15" s="5">
        <v>17</v>
      </c>
      <c r="P15" s="5">
        <v>2</v>
      </c>
      <c r="Q15" s="6">
        <f t="shared" si="4"/>
        <v>0.11764705882352941</v>
      </c>
      <c r="R15" s="5">
        <v>38</v>
      </c>
      <c r="S15" s="5">
        <v>3</v>
      </c>
      <c r="T15" s="6">
        <f t="shared" si="5"/>
        <v>7.8947368421052627E-2</v>
      </c>
      <c r="U15" s="5">
        <v>46</v>
      </c>
      <c r="V15" s="5">
        <v>16</v>
      </c>
      <c r="W15" s="6">
        <f t="shared" si="6"/>
        <v>0.34782608695652173</v>
      </c>
      <c r="X15" s="5">
        <v>73</v>
      </c>
      <c r="Y15" s="5">
        <v>12</v>
      </c>
      <c r="Z15" s="6">
        <f t="shared" si="7"/>
        <v>0.16438356164383561</v>
      </c>
      <c r="AA15" s="5">
        <v>91</v>
      </c>
      <c r="AB15" s="5">
        <v>22</v>
      </c>
      <c r="AC15" s="6">
        <f t="shared" si="8"/>
        <v>0.24175824175824176</v>
      </c>
      <c r="AD15" s="5">
        <v>77</v>
      </c>
      <c r="AE15" s="5">
        <v>9</v>
      </c>
      <c r="AF15" s="6">
        <f t="shared" si="9"/>
        <v>0.11688311688311688</v>
      </c>
      <c r="AG15" s="5">
        <v>78</v>
      </c>
      <c r="AH15" s="7">
        <f t="shared" si="10"/>
        <v>82</v>
      </c>
      <c r="AI15" s="7">
        <f t="shared" si="11"/>
        <v>8</v>
      </c>
      <c r="AJ15" s="8">
        <f t="shared" si="12"/>
        <v>0.15896255532181408</v>
      </c>
      <c r="AK15" s="9" t="str">
        <f t="shared" si="13"/>
        <v>مطلوب</v>
      </c>
    </row>
    <row r="16" spans="1:37" ht="14.25" customHeight="1" x14ac:dyDescent="0.2">
      <c r="A16" s="54"/>
      <c r="B16" s="4" t="s">
        <v>31</v>
      </c>
      <c r="C16" s="5">
        <v>343</v>
      </c>
      <c r="D16" s="5">
        <v>6</v>
      </c>
      <c r="E16" s="6">
        <f t="shared" si="0"/>
        <v>1.7492711370262391E-2</v>
      </c>
      <c r="F16" s="5">
        <v>128</v>
      </c>
      <c r="G16" s="5">
        <v>9</v>
      </c>
      <c r="H16" s="6">
        <f t="shared" si="1"/>
        <v>7.03125E-2</v>
      </c>
      <c r="I16" s="5">
        <v>136</v>
      </c>
      <c r="J16" s="5">
        <v>8</v>
      </c>
      <c r="K16" s="6">
        <f t="shared" si="2"/>
        <v>5.8823529411764705E-2</v>
      </c>
      <c r="L16" s="5">
        <v>182</v>
      </c>
      <c r="M16" s="5">
        <v>14</v>
      </c>
      <c r="N16" s="6">
        <f t="shared" si="3"/>
        <v>7.6923076923076927E-2</v>
      </c>
      <c r="O16" s="5">
        <v>208</v>
      </c>
      <c r="P16" s="5">
        <v>3</v>
      </c>
      <c r="Q16" s="6">
        <f t="shared" si="4"/>
        <v>1.4423076923076924E-2</v>
      </c>
      <c r="R16" s="5">
        <v>250</v>
      </c>
      <c r="S16" s="5">
        <v>7</v>
      </c>
      <c r="T16" s="6">
        <f t="shared" si="5"/>
        <v>2.8000000000000001E-2</v>
      </c>
      <c r="U16" s="5">
        <v>258</v>
      </c>
      <c r="V16" s="5">
        <v>3</v>
      </c>
      <c r="W16" s="6">
        <f t="shared" si="6"/>
        <v>1.1627906976744186E-2</v>
      </c>
      <c r="X16" s="5">
        <v>288</v>
      </c>
      <c r="Y16" s="5">
        <v>1</v>
      </c>
      <c r="Z16" s="6">
        <f t="shared" si="7"/>
        <v>3.472222222222222E-3</v>
      </c>
      <c r="AA16" s="5">
        <v>300</v>
      </c>
      <c r="AB16" s="5">
        <v>17</v>
      </c>
      <c r="AC16" s="6">
        <f t="shared" si="8"/>
        <v>5.6666666666666664E-2</v>
      </c>
      <c r="AD16" s="5">
        <v>335</v>
      </c>
      <c r="AE16" s="5">
        <v>11</v>
      </c>
      <c r="AF16" s="6">
        <f t="shared" si="9"/>
        <v>3.2835820895522387E-2</v>
      </c>
      <c r="AG16" s="5">
        <v>343</v>
      </c>
      <c r="AH16" s="7">
        <f t="shared" si="10"/>
        <v>79</v>
      </c>
      <c r="AI16" s="7">
        <f t="shared" si="11"/>
        <v>8</v>
      </c>
      <c r="AJ16" s="8">
        <f t="shared" si="12"/>
        <v>3.7057751138933635E-2</v>
      </c>
      <c r="AK16" s="9" t="str">
        <f t="shared" si="13"/>
        <v>مشبع</v>
      </c>
    </row>
    <row r="17" spans="1:37" ht="14.25" customHeight="1" x14ac:dyDescent="0.2">
      <c r="A17" s="54"/>
      <c r="B17" s="4" t="s">
        <v>32</v>
      </c>
      <c r="C17" s="5">
        <v>180</v>
      </c>
      <c r="D17" s="5">
        <v>3</v>
      </c>
      <c r="E17" s="6">
        <f t="shared" si="0"/>
        <v>1.6666666666666666E-2</v>
      </c>
      <c r="F17" s="5">
        <v>54</v>
      </c>
      <c r="G17" s="5">
        <v>17</v>
      </c>
      <c r="H17" s="6">
        <f t="shared" si="1"/>
        <v>0.31481481481481483</v>
      </c>
      <c r="I17" s="5">
        <v>26</v>
      </c>
      <c r="J17" s="5">
        <v>15</v>
      </c>
      <c r="K17" s="6">
        <f t="shared" si="2"/>
        <v>0.57692307692307687</v>
      </c>
      <c r="L17" s="5">
        <v>27</v>
      </c>
      <c r="M17" s="5">
        <v>10</v>
      </c>
      <c r="N17" s="6">
        <f t="shared" si="3"/>
        <v>0.37037037037037035</v>
      </c>
      <c r="O17" s="5">
        <v>26</v>
      </c>
      <c r="P17" s="5">
        <v>5</v>
      </c>
      <c r="Q17" s="6">
        <f t="shared" si="4"/>
        <v>0.19230769230769232</v>
      </c>
      <c r="R17" s="5">
        <v>45</v>
      </c>
      <c r="S17" s="5">
        <v>20</v>
      </c>
      <c r="T17" s="6">
        <f t="shared" si="5"/>
        <v>0.44444444444444442</v>
      </c>
      <c r="U17" s="5">
        <v>46</v>
      </c>
      <c r="V17" s="5">
        <v>23</v>
      </c>
      <c r="W17" s="6">
        <f t="shared" si="6"/>
        <v>0.5</v>
      </c>
      <c r="X17" s="5">
        <v>90</v>
      </c>
      <c r="Y17" s="5">
        <v>16</v>
      </c>
      <c r="Z17" s="6">
        <f t="shared" si="7"/>
        <v>0.17777777777777778</v>
      </c>
      <c r="AA17" s="5">
        <v>94</v>
      </c>
      <c r="AB17" s="5">
        <v>14</v>
      </c>
      <c r="AC17" s="6">
        <f t="shared" si="8"/>
        <v>0.14893617021276595</v>
      </c>
      <c r="AD17" s="5">
        <v>116</v>
      </c>
      <c r="AE17" s="5">
        <v>12</v>
      </c>
      <c r="AF17" s="6">
        <f t="shared" si="9"/>
        <v>0.10344827586206896</v>
      </c>
      <c r="AG17" s="5">
        <v>180</v>
      </c>
      <c r="AH17" s="7">
        <f t="shared" si="10"/>
        <v>135</v>
      </c>
      <c r="AI17" s="7">
        <f t="shared" si="11"/>
        <v>14</v>
      </c>
      <c r="AJ17" s="8">
        <f t="shared" si="12"/>
        <v>0.28456892893796787</v>
      </c>
      <c r="AK17" s="9" t="str">
        <f t="shared" si="13"/>
        <v>مطلوب</v>
      </c>
    </row>
    <row r="18" spans="1:37" ht="14.25" customHeight="1" x14ac:dyDescent="0.2">
      <c r="A18" s="54"/>
      <c r="B18" s="4" t="s">
        <v>33</v>
      </c>
      <c r="C18" s="5">
        <v>389</v>
      </c>
      <c r="D18" s="5">
        <v>6</v>
      </c>
      <c r="E18" s="6">
        <f t="shared" si="0"/>
        <v>1.5424164524421594E-2</v>
      </c>
      <c r="F18" s="5">
        <v>119</v>
      </c>
      <c r="G18" s="5">
        <v>24</v>
      </c>
      <c r="H18" s="6">
        <f t="shared" si="1"/>
        <v>0.20168067226890757</v>
      </c>
      <c r="I18" s="5">
        <v>109</v>
      </c>
      <c r="J18" s="5">
        <v>26</v>
      </c>
      <c r="K18" s="6">
        <f t="shared" si="2"/>
        <v>0.23853211009174313</v>
      </c>
      <c r="L18" s="5">
        <v>118</v>
      </c>
      <c r="M18" s="5">
        <v>20</v>
      </c>
      <c r="N18" s="6">
        <f t="shared" si="3"/>
        <v>0.16949152542372881</v>
      </c>
      <c r="O18" s="5">
        <v>119</v>
      </c>
      <c r="P18" s="5">
        <v>10</v>
      </c>
      <c r="Q18" s="6">
        <f t="shared" si="4"/>
        <v>8.4033613445378158E-2</v>
      </c>
      <c r="R18" s="5">
        <v>156</v>
      </c>
      <c r="S18" s="5">
        <v>20</v>
      </c>
      <c r="T18" s="6">
        <f t="shared" si="5"/>
        <v>0.12820512820512819</v>
      </c>
      <c r="U18" s="5">
        <v>152</v>
      </c>
      <c r="V18" s="5">
        <v>31</v>
      </c>
      <c r="W18" s="6">
        <f t="shared" si="6"/>
        <v>0.20394736842105263</v>
      </c>
      <c r="X18" s="5">
        <v>208</v>
      </c>
      <c r="Y18" s="5">
        <v>38</v>
      </c>
      <c r="Z18" s="6">
        <f t="shared" si="7"/>
        <v>0.18269230769230768</v>
      </c>
      <c r="AA18" s="5">
        <v>218</v>
      </c>
      <c r="AB18" s="5">
        <v>7</v>
      </c>
      <c r="AC18" s="6">
        <f t="shared" si="8"/>
        <v>3.2110091743119268E-2</v>
      </c>
      <c r="AD18" s="5">
        <v>264</v>
      </c>
      <c r="AE18" s="5">
        <v>4</v>
      </c>
      <c r="AF18" s="6">
        <f t="shared" si="9"/>
        <v>1.5151515151515152E-2</v>
      </c>
      <c r="AG18" s="5">
        <v>389</v>
      </c>
      <c r="AH18" s="7">
        <f t="shared" si="10"/>
        <v>186</v>
      </c>
      <c r="AI18" s="7">
        <f t="shared" si="11"/>
        <v>19</v>
      </c>
      <c r="AJ18" s="8">
        <f t="shared" si="12"/>
        <v>0.12712684969673022</v>
      </c>
      <c r="AK18" s="9" t="str">
        <f t="shared" si="13"/>
        <v>مشبع</v>
      </c>
    </row>
    <row r="19" spans="1:37" ht="14.25" customHeight="1" x14ac:dyDescent="0.2">
      <c r="A19" s="54"/>
      <c r="B19" s="4" t="s">
        <v>153</v>
      </c>
      <c r="C19" s="5">
        <v>81</v>
      </c>
      <c r="D19" s="5">
        <v>0</v>
      </c>
      <c r="E19" s="6">
        <f t="shared" si="0"/>
        <v>0</v>
      </c>
      <c r="F19" s="5">
        <v>56</v>
      </c>
      <c r="G19" s="5">
        <v>1</v>
      </c>
      <c r="H19" s="6">
        <f t="shared" si="1"/>
        <v>1.7857142857142856E-2</v>
      </c>
      <c r="I19" s="5">
        <v>54</v>
      </c>
      <c r="J19" s="5">
        <v>0</v>
      </c>
      <c r="K19" s="6">
        <f t="shared" si="2"/>
        <v>0</v>
      </c>
      <c r="L19" s="5">
        <v>59</v>
      </c>
      <c r="M19" s="5">
        <v>0</v>
      </c>
      <c r="N19" s="6">
        <f t="shared" si="3"/>
        <v>0</v>
      </c>
      <c r="O19" s="5">
        <v>54</v>
      </c>
      <c r="P19" s="5">
        <v>0</v>
      </c>
      <c r="Q19" s="6">
        <f t="shared" si="4"/>
        <v>0</v>
      </c>
      <c r="R19" s="5">
        <v>73</v>
      </c>
      <c r="S19" s="5">
        <v>0</v>
      </c>
      <c r="T19" s="6">
        <f t="shared" si="5"/>
        <v>0</v>
      </c>
      <c r="U19" s="5">
        <v>70</v>
      </c>
      <c r="V19" s="5">
        <v>0</v>
      </c>
      <c r="W19" s="6">
        <f t="shared" si="6"/>
        <v>0</v>
      </c>
      <c r="X19" s="5">
        <v>74</v>
      </c>
      <c r="Y19" s="5">
        <v>0</v>
      </c>
      <c r="Z19" s="6">
        <f t="shared" si="7"/>
        <v>0</v>
      </c>
      <c r="AA19" s="5">
        <v>80</v>
      </c>
      <c r="AB19" s="5">
        <v>0</v>
      </c>
      <c r="AC19" s="6">
        <f t="shared" si="8"/>
        <v>0</v>
      </c>
      <c r="AD19" s="5">
        <v>84</v>
      </c>
      <c r="AE19" s="5">
        <v>0</v>
      </c>
      <c r="AF19" s="6">
        <f t="shared" si="9"/>
        <v>0</v>
      </c>
      <c r="AG19" s="5">
        <v>81</v>
      </c>
      <c r="AH19" s="7">
        <f t="shared" si="10"/>
        <v>1</v>
      </c>
      <c r="AI19" s="7">
        <f t="shared" si="11"/>
        <v>0</v>
      </c>
      <c r="AJ19" s="8">
        <f t="shared" si="12"/>
        <v>1.7857142857142857E-3</v>
      </c>
      <c r="AK19" s="9" t="str">
        <f t="shared" si="13"/>
        <v>راكد</v>
      </c>
    </row>
    <row r="20" spans="1:37" ht="14.25" customHeight="1" x14ac:dyDescent="0.2">
      <c r="A20" s="55"/>
      <c r="B20" s="4" t="s">
        <v>41</v>
      </c>
      <c r="C20" s="5">
        <v>40</v>
      </c>
      <c r="D20" s="5">
        <v>1</v>
      </c>
      <c r="E20" s="6">
        <f t="shared" si="0"/>
        <v>2.5000000000000001E-2</v>
      </c>
      <c r="F20" s="5">
        <v>15</v>
      </c>
      <c r="G20" s="5">
        <v>6</v>
      </c>
      <c r="H20" s="6">
        <f t="shared" si="1"/>
        <v>0.4</v>
      </c>
      <c r="I20" s="5">
        <v>16</v>
      </c>
      <c r="J20" s="5">
        <v>2</v>
      </c>
      <c r="K20" s="6">
        <f t="shared" si="2"/>
        <v>0.125</v>
      </c>
      <c r="L20" s="5">
        <v>26</v>
      </c>
      <c r="M20" s="5">
        <v>3</v>
      </c>
      <c r="N20" s="6">
        <f t="shared" si="3"/>
        <v>0.11538461538461539</v>
      </c>
      <c r="O20" s="5">
        <v>27</v>
      </c>
      <c r="P20" s="5">
        <v>0</v>
      </c>
      <c r="Q20" s="6">
        <f t="shared" si="4"/>
        <v>0</v>
      </c>
      <c r="R20" s="5">
        <v>34</v>
      </c>
      <c r="S20" s="5">
        <v>4</v>
      </c>
      <c r="T20" s="6">
        <f t="shared" si="5"/>
        <v>0.11764705882352941</v>
      </c>
      <c r="U20" s="5">
        <v>33</v>
      </c>
      <c r="V20" s="5">
        <v>3</v>
      </c>
      <c r="W20" s="6">
        <f t="shared" si="6"/>
        <v>9.0909090909090912E-2</v>
      </c>
      <c r="X20" s="5">
        <v>44</v>
      </c>
      <c r="Y20" s="5">
        <v>6</v>
      </c>
      <c r="Z20" s="6">
        <f t="shared" si="7"/>
        <v>0.13636363636363635</v>
      </c>
      <c r="AA20" s="5">
        <v>49</v>
      </c>
      <c r="AB20" s="5">
        <v>2</v>
      </c>
      <c r="AC20" s="6">
        <f t="shared" si="8"/>
        <v>4.0816326530612242E-2</v>
      </c>
      <c r="AD20" s="5">
        <v>47</v>
      </c>
      <c r="AE20" s="5">
        <v>7</v>
      </c>
      <c r="AF20" s="6">
        <f t="shared" si="9"/>
        <v>0.14893617021276595</v>
      </c>
      <c r="AG20" s="5">
        <v>40</v>
      </c>
      <c r="AH20" s="7">
        <f t="shared" si="10"/>
        <v>34</v>
      </c>
      <c r="AI20" s="7">
        <f t="shared" si="11"/>
        <v>3</v>
      </c>
      <c r="AJ20" s="8">
        <f t="shared" si="12"/>
        <v>0.12000568982242502</v>
      </c>
      <c r="AK20" s="9" t="str">
        <f t="shared" si="13"/>
        <v>مشبع</v>
      </c>
    </row>
    <row r="21" spans="1:37" ht="14.25" customHeight="1" x14ac:dyDescent="0.2">
      <c r="A21" s="49" t="s">
        <v>42</v>
      </c>
      <c r="B21" s="4" t="s">
        <v>44</v>
      </c>
      <c r="C21" s="5">
        <v>31</v>
      </c>
      <c r="D21" s="5">
        <v>0</v>
      </c>
      <c r="E21" s="6">
        <f t="shared" si="0"/>
        <v>0</v>
      </c>
      <c r="F21" s="5">
        <v>0</v>
      </c>
      <c r="G21" s="5">
        <v>0</v>
      </c>
      <c r="H21" s="6" t="e">
        <f t="shared" si="1"/>
        <v>#DIV/0!</v>
      </c>
      <c r="I21" s="5">
        <v>0</v>
      </c>
      <c r="J21" s="5">
        <v>0</v>
      </c>
      <c r="K21" s="6" t="e">
        <f t="shared" si="2"/>
        <v>#DIV/0!</v>
      </c>
      <c r="L21" s="5">
        <v>9</v>
      </c>
      <c r="M21" s="5">
        <v>0</v>
      </c>
      <c r="N21" s="6">
        <f t="shared" si="3"/>
        <v>0</v>
      </c>
      <c r="O21" s="5">
        <v>14</v>
      </c>
      <c r="P21" s="5">
        <v>0</v>
      </c>
      <c r="Q21" s="6">
        <f t="shared" si="4"/>
        <v>0</v>
      </c>
      <c r="R21" s="5">
        <v>19</v>
      </c>
      <c r="S21" s="5">
        <v>0</v>
      </c>
      <c r="T21" s="6">
        <f t="shared" si="5"/>
        <v>0</v>
      </c>
      <c r="U21" s="5">
        <v>21</v>
      </c>
      <c r="V21" s="5">
        <v>0</v>
      </c>
      <c r="W21" s="6">
        <f t="shared" si="6"/>
        <v>0</v>
      </c>
      <c r="X21" s="5">
        <v>23</v>
      </c>
      <c r="Y21" s="5">
        <v>0</v>
      </c>
      <c r="Z21" s="6">
        <f t="shared" si="7"/>
        <v>0</v>
      </c>
      <c r="AA21" s="5">
        <v>27</v>
      </c>
      <c r="AB21" s="5">
        <v>0</v>
      </c>
      <c r="AC21" s="6">
        <f t="shared" si="8"/>
        <v>0</v>
      </c>
      <c r="AD21" s="5">
        <v>30</v>
      </c>
      <c r="AE21" s="5">
        <v>0</v>
      </c>
      <c r="AF21" s="6">
        <f t="shared" si="9"/>
        <v>0</v>
      </c>
      <c r="AG21" s="5">
        <v>31</v>
      </c>
      <c r="AH21" s="7">
        <f t="shared" si="10"/>
        <v>0</v>
      </c>
      <c r="AI21" s="7">
        <f t="shared" si="11"/>
        <v>0</v>
      </c>
      <c r="AJ21" s="8">
        <v>0</v>
      </c>
      <c r="AK21" s="9" t="str">
        <f t="shared" si="13"/>
        <v>راكد</v>
      </c>
    </row>
    <row r="22" spans="1:37" ht="14.25" customHeight="1" x14ac:dyDescent="0.2">
      <c r="A22" s="50"/>
      <c r="B22" s="4" t="s">
        <v>45</v>
      </c>
      <c r="C22" s="5">
        <v>21</v>
      </c>
      <c r="D22" s="5">
        <v>1</v>
      </c>
      <c r="E22" s="6">
        <f t="shared" si="0"/>
        <v>4.7619047619047616E-2</v>
      </c>
      <c r="F22" s="5">
        <v>28</v>
      </c>
      <c r="G22" s="5">
        <v>1</v>
      </c>
      <c r="H22" s="6">
        <f t="shared" si="1"/>
        <v>3.5714285714285712E-2</v>
      </c>
      <c r="I22" s="5">
        <v>30</v>
      </c>
      <c r="J22" s="5">
        <v>0</v>
      </c>
      <c r="K22" s="6">
        <f t="shared" si="2"/>
        <v>0</v>
      </c>
      <c r="L22" s="5">
        <v>19</v>
      </c>
      <c r="M22" s="5">
        <v>1</v>
      </c>
      <c r="N22" s="6">
        <f t="shared" si="3"/>
        <v>5.2631578947368418E-2</v>
      </c>
      <c r="O22" s="5">
        <v>14</v>
      </c>
      <c r="P22" s="5">
        <v>3</v>
      </c>
      <c r="Q22" s="6">
        <f t="shared" si="4"/>
        <v>0.21428571428571427</v>
      </c>
      <c r="R22" s="5">
        <v>13</v>
      </c>
      <c r="S22" s="5">
        <v>3</v>
      </c>
      <c r="T22" s="6">
        <f t="shared" si="5"/>
        <v>0.23076923076923078</v>
      </c>
      <c r="U22" s="5">
        <v>11</v>
      </c>
      <c r="V22" s="5">
        <v>3</v>
      </c>
      <c r="W22" s="6">
        <f t="shared" si="6"/>
        <v>0.27272727272727271</v>
      </c>
      <c r="X22" s="5">
        <v>13</v>
      </c>
      <c r="Y22" s="5">
        <v>1</v>
      </c>
      <c r="Z22" s="6">
        <f t="shared" si="7"/>
        <v>7.6923076923076927E-2</v>
      </c>
      <c r="AA22" s="5">
        <v>9</v>
      </c>
      <c r="AB22" s="5">
        <v>1</v>
      </c>
      <c r="AC22" s="6">
        <f t="shared" si="8"/>
        <v>0.1111111111111111</v>
      </c>
      <c r="AD22" s="5">
        <v>15</v>
      </c>
      <c r="AE22" s="5">
        <v>8</v>
      </c>
      <c r="AF22" s="6">
        <f t="shared" si="9"/>
        <v>0.53333333333333333</v>
      </c>
      <c r="AG22" s="5">
        <v>21</v>
      </c>
      <c r="AH22" s="7">
        <f t="shared" si="10"/>
        <v>22</v>
      </c>
      <c r="AI22" s="7">
        <f t="shared" si="11"/>
        <v>2</v>
      </c>
      <c r="AJ22" s="8">
        <f t="shared" si="12"/>
        <v>0.15751146514304409</v>
      </c>
      <c r="AK22" s="9" t="str">
        <f t="shared" si="13"/>
        <v>مطلوب</v>
      </c>
    </row>
    <row r="23" spans="1:37" ht="14.25" customHeight="1" x14ac:dyDescent="0.2">
      <c r="A23" s="50"/>
      <c r="B23" s="4" t="s">
        <v>48</v>
      </c>
      <c r="C23" s="5">
        <v>16</v>
      </c>
      <c r="D23" s="5">
        <v>0</v>
      </c>
      <c r="E23" s="6">
        <f t="shared" si="0"/>
        <v>0</v>
      </c>
      <c r="F23" s="5">
        <v>20</v>
      </c>
      <c r="G23" s="5">
        <v>0</v>
      </c>
      <c r="H23" s="6">
        <f t="shared" si="1"/>
        <v>0</v>
      </c>
      <c r="I23" s="5">
        <v>15</v>
      </c>
      <c r="J23" s="5">
        <v>1</v>
      </c>
      <c r="K23" s="6">
        <f t="shared" si="2"/>
        <v>6.6666666666666666E-2</v>
      </c>
      <c r="L23" s="5">
        <v>15</v>
      </c>
      <c r="M23" s="5">
        <v>0</v>
      </c>
      <c r="N23" s="6">
        <f t="shared" si="3"/>
        <v>0</v>
      </c>
      <c r="O23" s="5">
        <v>14</v>
      </c>
      <c r="P23" s="5">
        <v>0</v>
      </c>
      <c r="Q23" s="6">
        <f t="shared" si="4"/>
        <v>0</v>
      </c>
      <c r="R23" s="5">
        <v>17</v>
      </c>
      <c r="S23" s="5">
        <v>0</v>
      </c>
      <c r="T23" s="6">
        <f t="shared" si="5"/>
        <v>0</v>
      </c>
      <c r="U23" s="5">
        <v>13</v>
      </c>
      <c r="V23" s="5">
        <v>1</v>
      </c>
      <c r="W23" s="6">
        <f t="shared" si="6"/>
        <v>7.6923076923076927E-2</v>
      </c>
      <c r="X23" s="5">
        <v>12</v>
      </c>
      <c r="Y23" s="5">
        <v>0</v>
      </c>
      <c r="Z23" s="6">
        <f t="shared" si="7"/>
        <v>0</v>
      </c>
      <c r="AA23" s="5">
        <v>12</v>
      </c>
      <c r="AB23" s="5">
        <v>0</v>
      </c>
      <c r="AC23" s="6">
        <f t="shared" si="8"/>
        <v>0</v>
      </c>
      <c r="AD23" s="5">
        <v>13</v>
      </c>
      <c r="AE23" s="5">
        <v>0</v>
      </c>
      <c r="AF23" s="6">
        <f t="shared" si="9"/>
        <v>0</v>
      </c>
      <c r="AG23" s="5">
        <v>16</v>
      </c>
      <c r="AH23" s="7">
        <f t="shared" si="10"/>
        <v>2</v>
      </c>
      <c r="AI23" s="7">
        <f t="shared" si="11"/>
        <v>0</v>
      </c>
      <c r="AJ23" s="8">
        <f t="shared" si="12"/>
        <v>1.4358974358974357E-2</v>
      </c>
      <c r="AK23" s="9" t="str">
        <f t="shared" si="13"/>
        <v>مشبع</v>
      </c>
    </row>
    <row r="24" spans="1:37" ht="14.25" customHeight="1" x14ac:dyDescent="0.2">
      <c r="A24" s="50"/>
      <c r="B24" s="4" t="s">
        <v>50</v>
      </c>
      <c r="C24" s="5">
        <v>33</v>
      </c>
      <c r="D24" s="5">
        <v>0</v>
      </c>
      <c r="E24" s="6">
        <f t="shared" si="0"/>
        <v>0</v>
      </c>
      <c r="F24" s="5">
        <v>20</v>
      </c>
      <c r="G24" s="5">
        <v>2</v>
      </c>
      <c r="H24" s="6">
        <f t="shared" si="1"/>
        <v>0.1</v>
      </c>
      <c r="I24" s="5">
        <v>14</v>
      </c>
      <c r="J24" s="5">
        <v>3</v>
      </c>
      <c r="K24" s="6">
        <f t="shared" si="2"/>
        <v>0.21428571428571427</v>
      </c>
      <c r="L24" s="5">
        <v>21</v>
      </c>
      <c r="M24" s="5">
        <v>0</v>
      </c>
      <c r="N24" s="6">
        <f t="shared" si="3"/>
        <v>0</v>
      </c>
      <c r="O24" s="5">
        <v>22</v>
      </c>
      <c r="P24" s="5">
        <v>1</v>
      </c>
      <c r="Q24" s="6">
        <f t="shared" si="4"/>
        <v>4.5454545454545456E-2</v>
      </c>
      <c r="R24" s="5">
        <v>23</v>
      </c>
      <c r="S24" s="5">
        <v>0</v>
      </c>
      <c r="T24" s="6">
        <f t="shared" si="5"/>
        <v>0</v>
      </c>
      <c r="U24" s="5">
        <v>28</v>
      </c>
      <c r="V24" s="5">
        <v>0</v>
      </c>
      <c r="W24" s="6">
        <f t="shared" si="6"/>
        <v>0</v>
      </c>
      <c r="X24" s="5">
        <v>29</v>
      </c>
      <c r="Y24" s="5">
        <v>0</v>
      </c>
      <c r="Z24" s="6">
        <f t="shared" si="7"/>
        <v>0</v>
      </c>
      <c r="AA24" s="5">
        <v>31</v>
      </c>
      <c r="AB24" s="5">
        <v>0</v>
      </c>
      <c r="AC24" s="6">
        <f t="shared" si="8"/>
        <v>0</v>
      </c>
      <c r="AD24" s="5">
        <v>32</v>
      </c>
      <c r="AE24" s="5">
        <v>0</v>
      </c>
      <c r="AF24" s="6">
        <f t="shared" si="9"/>
        <v>0</v>
      </c>
      <c r="AG24" s="5">
        <v>33</v>
      </c>
      <c r="AH24" s="7">
        <f t="shared" si="10"/>
        <v>6</v>
      </c>
      <c r="AI24" s="7">
        <f t="shared" si="11"/>
        <v>1</v>
      </c>
      <c r="AJ24" s="8">
        <f t="shared" si="12"/>
        <v>3.5974025974025971E-2</v>
      </c>
      <c r="AK24" s="9" t="str">
        <f t="shared" si="13"/>
        <v>مشبع</v>
      </c>
    </row>
    <row r="25" spans="1:37" ht="14.25" customHeight="1" x14ac:dyDescent="0.2">
      <c r="A25" s="50"/>
      <c r="B25" s="4" t="s">
        <v>51</v>
      </c>
      <c r="C25" s="5">
        <v>132</v>
      </c>
      <c r="D25" s="5">
        <v>172</v>
      </c>
      <c r="E25" s="6">
        <f t="shared" si="0"/>
        <v>1.303030303030303</v>
      </c>
      <c r="F25" s="5">
        <v>1437</v>
      </c>
      <c r="G25" s="5">
        <v>14</v>
      </c>
      <c r="H25" s="6">
        <f t="shared" si="1"/>
        <v>9.7425191370911629E-3</v>
      </c>
      <c r="I25" s="5">
        <v>1514</v>
      </c>
      <c r="J25" s="5">
        <v>1</v>
      </c>
      <c r="K25" s="6">
        <f t="shared" si="2"/>
        <v>6.6050198150594452E-4</v>
      </c>
      <c r="L25" s="5">
        <v>1361</v>
      </c>
      <c r="M25" s="5">
        <v>79</v>
      </c>
      <c r="N25" s="6">
        <f t="shared" si="3"/>
        <v>5.8045554739162383E-2</v>
      </c>
      <c r="O25" s="5">
        <v>1111</v>
      </c>
      <c r="P25" s="5">
        <v>83</v>
      </c>
      <c r="Q25" s="6">
        <f t="shared" si="4"/>
        <v>7.4707470747074706E-2</v>
      </c>
      <c r="R25" s="5">
        <v>1049</v>
      </c>
      <c r="S25" s="5">
        <v>34</v>
      </c>
      <c r="T25" s="6">
        <f t="shared" si="5"/>
        <v>3.2411820781696854E-2</v>
      </c>
      <c r="U25" s="5">
        <v>692</v>
      </c>
      <c r="V25" s="5">
        <v>100</v>
      </c>
      <c r="W25" s="6">
        <f t="shared" si="6"/>
        <v>0.14450867052023122</v>
      </c>
      <c r="X25" s="5">
        <v>605</v>
      </c>
      <c r="Y25" s="5">
        <v>84</v>
      </c>
      <c r="Z25" s="6">
        <f t="shared" si="7"/>
        <v>0.13884297520661157</v>
      </c>
      <c r="AA25" s="5">
        <v>448</v>
      </c>
      <c r="AB25" s="5">
        <v>90</v>
      </c>
      <c r="AC25" s="6">
        <f t="shared" si="8"/>
        <v>0.20089285714285715</v>
      </c>
      <c r="AD25" s="5">
        <v>420</v>
      </c>
      <c r="AE25" s="5">
        <v>51</v>
      </c>
      <c r="AF25" s="6">
        <f t="shared" si="9"/>
        <v>0.12142857142857143</v>
      </c>
      <c r="AG25" s="5">
        <v>132</v>
      </c>
      <c r="AH25" s="7">
        <f t="shared" si="10"/>
        <v>708</v>
      </c>
      <c r="AI25" s="7">
        <f t="shared" si="11"/>
        <v>71</v>
      </c>
      <c r="AJ25" s="8">
        <f t="shared" si="12"/>
        <v>0.20842712447151052</v>
      </c>
      <c r="AK25" s="9" t="str">
        <f t="shared" si="13"/>
        <v>مطلوب</v>
      </c>
    </row>
    <row r="26" spans="1:37" ht="14.25" customHeight="1" x14ac:dyDescent="0.2">
      <c r="A26" s="50"/>
      <c r="B26" s="4" t="s">
        <v>52</v>
      </c>
      <c r="C26" s="5">
        <v>10</v>
      </c>
      <c r="D26" s="5">
        <v>0</v>
      </c>
      <c r="E26" s="6">
        <f t="shared" si="0"/>
        <v>0</v>
      </c>
      <c r="F26" s="5">
        <v>27</v>
      </c>
      <c r="G26" s="5">
        <v>1</v>
      </c>
      <c r="H26" s="6">
        <f t="shared" ref="H26:H51" si="14">G26/F26</f>
        <v>3.7037037037037035E-2</v>
      </c>
      <c r="I26" s="5">
        <v>29</v>
      </c>
      <c r="J26" s="5">
        <v>2</v>
      </c>
      <c r="K26" s="6">
        <f t="shared" ref="K26:K51" si="15">J26/I26</f>
        <v>6.8965517241379309E-2</v>
      </c>
      <c r="L26" s="5">
        <v>17</v>
      </c>
      <c r="M26" s="5">
        <v>1</v>
      </c>
      <c r="N26" s="6">
        <f t="shared" ref="N26:N51" si="16">M26/L26</f>
        <v>5.8823529411764705E-2</v>
      </c>
      <c r="O26" s="5">
        <v>17</v>
      </c>
      <c r="P26" s="5">
        <v>0</v>
      </c>
      <c r="Q26" s="6">
        <f t="shared" ref="Q26:Q51" si="17">P26/O26</f>
        <v>0</v>
      </c>
      <c r="R26" s="5">
        <v>19</v>
      </c>
      <c r="S26" s="5">
        <v>2</v>
      </c>
      <c r="T26" s="6">
        <f t="shared" ref="T26:T51" si="18">S26/R26</f>
        <v>0.10526315789473684</v>
      </c>
      <c r="U26" s="5">
        <v>13</v>
      </c>
      <c r="V26" s="5">
        <v>3</v>
      </c>
      <c r="W26" s="6">
        <f t="shared" ref="W26:W51" si="19">V26/U26</f>
        <v>0.23076923076923078</v>
      </c>
      <c r="X26" s="5">
        <v>11</v>
      </c>
      <c r="Y26" s="5">
        <v>2</v>
      </c>
      <c r="Z26" s="6">
        <f t="shared" ref="Z26:Z51" si="20">Y26/X26</f>
        <v>0.18181818181818182</v>
      </c>
      <c r="AA26" s="5">
        <v>12</v>
      </c>
      <c r="AB26" s="5">
        <v>0</v>
      </c>
      <c r="AC26" s="6">
        <f t="shared" ref="AC26:AC51" si="21">AB26/AA26</f>
        <v>0</v>
      </c>
      <c r="AD26" s="5">
        <v>11</v>
      </c>
      <c r="AE26" s="5">
        <v>0</v>
      </c>
      <c r="AF26" s="6">
        <f t="shared" ref="AF26:AF51" si="22">AE26/AD26</f>
        <v>0</v>
      </c>
      <c r="AG26" s="5">
        <v>10</v>
      </c>
      <c r="AH26" s="7">
        <f t="shared" si="10"/>
        <v>11</v>
      </c>
      <c r="AI26" s="7">
        <f t="shared" si="11"/>
        <v>1</v>
      </c>
      <c r="AJ26" s="8">
        <f t="shared" si="12"/>
        <v>6.8267665417233059E-2</v>
      </c>
      <c r="AK26" s="9" t="str">
        <f t="shared" si="13"/>
        <v>مشبع</v>
      </c>
    </row>
    <row r="27" spans="1:37" ht="14.25" customHeight="1" x14ac:dyDescent="0.2">
      <c r="A27" s="50"/>
      <c r="B27" s="4" t="s">
        <v>53</v>
      </c>
      <c r="C27" s="5">
        <v>284</v>
      </c>
      <c r="D27" s="5">
        <v>1</v>
      </c>
      <c r="E27" s="6">
        <f t="shared" si="0"/>
        <v>3.5211267605633804E-3</v>
      </c>
      <c r="F27" s="5">
        <v>155</v>
      </c>
      <c r="G27" s="5">
        <v>1</v>
      </c>
      <c r="H27" s="6">
        <f t="shared" si="14"/>
        <v>6.4516129032258064E-3</v>
      </c>
      <c r="I27" s="5">
        <v>158</v>
      </c>
      <c r="J27" s="5">
        <v>1</v>
      </c>
      <c r="K27" s="6">
        <f t="shared" si="15"/>
        <v>6.3291139240506328E-3</v>
      </c>
      <c r="L27" s="5">
        <v>184</v>
      </c>
      <c r="M27" s="5">
        <v>2</v>
      </c>
      <c r="N27" s="6">
        <f t="shared" si="16"/>
        <v>1.0869565217391304E-2</v>
      </c>
      <c r="O27" s="5">
        <v>184</v>
      </c>
      <c r="P27" s="5">
        <v>5</v>
      </c>
      <c r="Q27" s="6">
        <f t="shared" si="17"/>
        <v>2.717391304347826E-2</v>
      </c>
      <c r="R27" s="5">
        <v>188</v>
      </c>
      <c r="S27" s="5">
        <v>5</v>
      </c>
      <c r="T27" s="6">
        <f t="shared" si="18"/>
        <v>2.6595744680851064E-2</v>
      </c>
      <c r="U27" s="5">
        <v>135</v>
      </c>
      <c r="V27" s="5">
        <v>9</v>
      </c>
      <c r="W27" s="6">
        <f t="shared" si="19"/>
        <v>6.6666666666666666E-2</v>
      </c>
      <c r="X27" s="5">
        <v>156</v>
      </c>
      <c r="Y27" s="5">
        <v>6</v>
      </c>
      <c r="Z27" s="6">
        <f t="shared" si="20"/>
        <v>3.8461538461538464E-2</v>
      </c>
      <c r="AA27" s="5">
        <v>185</v>
      </c>
      <c r="AB27" s="5">
        <v>2</v>
      </c>
      <c r="AC27" s="6">
        <f t="shared" si="21"/>
        <v>1.0810810810810811E-2</v>
      </c>
      <c r="AD27" s="5">
        <v>222</v>
      </c>
      <c r="AE27" s="5">
        <v>2</v>
      </c>
      <c r="AF27" s="6">
        <f t="shared" si="22"/>
        <v>9.0090090090090089E-3</v>
      </c>
      <c r="AG27" s="5">
        <v>284</v>
      </c>
      <c r="AH27" s="7">
        <f t="shared" si="10"/>
        <v>34</v>
      </c>
      <c r="AI27" s="7">
        <f t="shared" si="11"/>
        <v>3</v>
      </c>
      <c r="AJ27" s="8">
        <f t="shared" si="12"/>
        <v>2.058891014775854E-2</v>
      </c>
      <c r="AK27" s="9" t="str">
        <f t="shared" si="13"/>
        <v>مشبع</v>
      </c>
    </row>
    <row r="28" spans="1:37" ht="14.25" customHeight="1" x14ac:dyDescent="0.2">
      <c r="A28" s="50"/>
      <c r="B28" s="4" t="s">
        <v>54</v>
      </c>
      <c r="C28" s="5">
        <v>520</v>
      </c>
      <c r="D28" s="5">
        <v>193</v>
      </c>
      <c r="E28" s="6">
        <f t="shared" si="0"/>
        <v>0.37115384615384617</v>
      </c>
      <c r="F28" s="5">
        <v>180</v>
      </c>
      <c r="G28" s="5">
        <v>122</v>
      </c>
      <c r="H28" s="6">
        <f t="shared" si="14"/>
        <v>0.67777777777777781</v>
      </c>
      <c r="I28" s="5">
        <v>299</v>
      </c>
      <c r="J28" s="5">
        <v>141</v>
      </c>
      <c r="K28" s="6">
        <f t="shared" si="15"/>
        <v>0.47157190635451507</v>
      </c>
      <c r="L28" s="5">
        <v>477</v>
      </c>
      <c r="M28" s="5">
        <v>107</v>
      </c>
      <c r="N28" s="6">
        <f t="shared" si="16"/>
        <v>0.22431865828092243</v>
      </c>
      <c r="O28" s="5">
        <v>626</v>
      </c>
      <c r="P28" s="5">
        <v>80</v>
      </c>
      <c r="Q28" s="6">
        <f t="shared" si="17"/>
        <v>0.12779552715654952</v>
      </c>
      <c r="R28" s="5">
        <v>594</v>
      </c>
      <c r="S28" s="5">
        <v>18</v>
      </c>
      <c r="T28" s="6">
        <f t="shared" si="18"/>
        <v>3.0303030303030304E-2</v>
      </c>
      <c r="U28" s="5">
        <v>805</v>
      </c>
      <c r="V28" s="5">
        <v>85</v>
      </c>
      <c r="W28" s="6">
        <f t="shared" si="19"/>
        <v>0.10559006211180125</v>
      </c>
      <c r="X28" s="5">
        <v>816</v>
      </c>
      <c r="Y28" s="5">
        <v>67</v>
      </c>
      <c r="Z28" s="6">
        <f t="shared" si="20"/>
        <v>8.2107843137254902E-2</v>
      </c>
      <c r="AA28" s="5">
        <v>765</v>
      </c>
      <c r="AB28" s="5">
        <v>91</v>
      </c>
      <c r="AC28" s="6">
        <f t="shared" si="21"/>
        <v>0.11895424836601307</v>
      </c>
      <c r="AD28" s="5">
        <v>833</v>
      </c>
      <c r="AE28" s="5">
        <v>52</v>
      </c>
      <c r="AF28" s="6">
        <f t="shared" si="22"/>
        <v>6.2424969987995196E-2</v>
      </c>
      <c r="AG28" s="5">
        <v>520</v>
      </c>
      <c r="AH28" s="7">
        <f t="shared" si="10"/>
        <v>956</v>
      </c>
      <c r="AI28" s="7">
        <f t="shared" si="11"/>
        <v>96</v>
      </c>
      <c r="AJ28" s="8">
        <f t="shared" si="12"/>
        <v>0.22719978696297058</v>
      </c>
      <c r="AK28" s="9" t="str">
        <f t="shared" si="13"/>
        <v>مطلوب</v>
      </c>
    </row>
    <row r="29" spans="1:37" ht="14.25" customHeight="1" x14ac:dyDescent="0.2">
      <c r="A29" s="50"/>
      <c r="B29" s="4" t="s">
        <v>55</v>
      </c>
      <c r="C29" s="5">
        <v>342</v>
      </c>
      <c r="D29" s="5">
        <v>0</v>
      </c>
      <c r="E29" s="6">
        <f t="shared" si="0"/>
        <v>0</v>
      </c>
      <c r="F29" s="5">
        <v>406</v>
      </c>
      <c r="G29" s="5">
        <v>7</v>
      </c>
      <c r="H29" s="6">
        <f t="shared" si="14"/>
        <v>1.7241379310344827E-2</v>
      </c>
      <c r="I29" s="5">
        <v>418</v>
      </c>
      <c r="J29" s="5">
        <v>0</v>
      </c>
      <c r="K29" s="6">
        <f t="shared" si="15"/>
        <v>0</v>
      </c>
      <c r="L29" s="5">
        <v>455</v>
      </c>
      <c r="M29" s="5">
        <v>0</v>
      </c>
      <c r="N29" s="6">
        <f t="shared" si="16"/>
        <v>0</v>
      </c>
      <c r="O29" s="5">
        <v>473</v>
      </c>
      <c r="P29" s="5">
        <v>0</v>
      </c>
      <c r="Q29" s="6">
        <f t="shared" si="17"/>
        <v>0</v>
      </c>
      <c r="R29" s="5">
        <v>474</v>
      </c>
      <c r="S29" s="5">
        <v>0</v>
      </c>
      <c r="T29" s="6">
        <f t="shared" si="18"/>
        <v>0</v>
      </c>
      <c r="U29" s="5">
        <v>486</v>
      </c>
      <c r="V29" s="5">
        <v>1</v>
      </c>
      <c r="W29" s="6">
        <f t="shared" si="19"/>
        <v>2.05761316872428E-3</v>
      </c>
      <c r="X29" s="5">
        <v>472</v>
      </c>
      <c r="Y29" s="5">
        <v>0</v>
      </c>
      <c r="Z29" s="6">
        <f t="shared" si="20"/>
        <v>0</v>
      </c>
      <c r="AA29" s="5">
        <v>464</v>
      </c>
      <c r="AB29" s="5">
        <v>3</v>
      </c>
      <c r="AC29" s="6">
        <f t="shared" si="21"/>
        <v>6.4655172413793103E-3</v>
      </c>
      <c r="AD29" s="5">
        <v>358</v>
      </c>
      <c r="AE29" s="5">
        <v>0</v>
      </c>
      <c r="AF29" s="6">
        <f t="shared" si="22"/>
        <v>0</v>
      </c>
      <c r="AG29" s="5">
        <v>342</v>
      </c>
      <c r="AH29" s="7">
        <f t="shared" si="10"/>
        <v>11</v>
      </c>
      <c r="AI29" s="7">
        <f t="shared" si="11"/>
        <v>1</v>
      </c>
      <c r="AJ29" s="8">
        <f t="shared" si="12"/>
        <v>2.5764509720448418E-3</v>
      </c>
      <c r="AK29" s="9" t="str">
        <f t="shared" si="13"/>
        <v>راكد</v>
      </c>
    </row>
    <row r="30" spans="1:37" ht="14.25" customHeight="1" x14ac:dyDescent="0.2">
      <c r="A30" s="50"/>
      <c r="B30" s="4" t="s">
        <v>56</v>
      </c>
      <c r="C30" s="5">
        <v>19</v>
      </c>
      <c r="D30" s="5">
        <v>0</v>
      </c>
      <c r="E30" s="6">
        <f t="shared" si="0"/>
        <v>0</v>
      </c>
      <c r="F30" s="5">
        <v>25</v>
      </c>
      <c r="G30" s="5">
        <v>0</v>
      </c>
      <c r="H30" s="6">
        <f t="shared" si="14"/>
        <v>0</v>
      </c>
      <c r="I30" s="5">
        <v>30</v>
      </c>
      <c r="J30" s="5">
        <v>0</v>
      </c>
      <c r="K30" s="6">
        <f t="shared" si="15"/>
        <v>0</v>
      </c>
      <c r="L30" s="5">
        <v>34</v>
      </c>
      <c r="M30" s="5">
        <v>1</v>
      </c>
      <c r="N30" s="6">
        <f t="shared" si="16"/>
        <v>2.9411764705882353E-2</v>
      </c>
      <c r="O30" s="5">
        <v>20</v>
      </c>
      <c r="P30" s="5">
        <v>1</v>
      </c>
      <c r="Q30" s="6">
        <f t="shared" si="17"/>
        <v>0.05</v>
      </c>
      <c r="R30" s="5">
        <v>22</v>
      </c>
      <c r="S30" s="5">
        <v>0</v>
      </c>
      <c r="T30" s="6">
        <f t="shared" si="18"/>
        <v>0</v>
      </c>
      <c r="U30" s="5">
        <v>27</v>
      </c>
      <c r="V30" s="5">
        <v>2</v>
      </c>
      <c r="W30" s="6">
        <f t="shared" si="19"/>
        <v>7.407407407407407E-2</v>
      </c>
      <c r="X30" s="5">
        <v>30</v>
      </c>
      <c r="Y30" s="5">
        <v>8</v>
      </c>
      <c r="Z30" s="6">
        <f t="shared" si="20"/>
        <v>0.26666666666666666</v>
      </c>
      <c r="AA30" s="5">
        <v>20</v>
      </c>
      <c r="AB30" s="5">
        <v>1</v>
      </c>
      <c r="AC30" s="6">
        <f t="shared" si="21"/>
        <v>0.05</v>
      </c>
      <c r="AD30" s="5">
        <v>19</v>
      </c>
      <c r="AE30" s="5">
        <v>0</v>
      </c>
      <c r="AF30" s="6">
        <f t="shared" si="22"/>
        <v>0</v>
      </c>
      <c r="AG30" s="5">
        <v>19</v>
      </c>
      <c r="AH30" s="7">
        <f t="shared" si="10"/>
        <v>13</v>
      </c>
      <c r="AI30" s="7">
        <f t="shared" si="11"/>
        <v>1</v>
      </c>
      <c r="AJ30" s="8">
        <f t="shared" si="12"/>
        <v>4.701525054466231E-2</v>
      </c>
      <c r="AK30" s="9" t="str">
        <f t="shared" si="13"/>
        <v>مشبع</v>
      </c>
    </row>
    <row r="31" spans="1:37" ht="14.25" customHeight="1" x14ac:dyDescent="0.2">
      <c r="A31" s="50"/>
      <c r="B31" s="4" t="s">
        <v>57</v>
      </c>
      <c r="C31" s="5">
        <v>83</v>
      </c>
      <c r="D31" s="5">
        <v>0</v>
      </c>
      <c r="E31" s="6">
        <f t="shared" si="0"/>
        <v>0</v>
      </c>
      <c r="F31" s="5">
        <v>104</v>
      </c>
      <c r="G31" s="5">
        <v>0</v>
      </c>
      <c r="H31" s="6">
        <f t="shared" si="14"/>
        <v>0</v>
      </c>
      <c r="I31" s="5">
        <v>98</v>
      </c>
      <c r="J31" s="5">
        <v>0</v>
      </c>
      <c r="K31" s="6">
        <f t="shared" si="15"/>
        <v>0</v>
      </c>
      <c r="L31" s="5">
        <v>106</v>
      </c>
      <c r="M31" s="5">
        <v>0</v>
      </c>
      <c r="N31" s="6">
        <f t="shared" si="16"/>
        <v>0</v>
      </c>
      <c r="O31" s="5">
        <v>99</v>
      </c>
      <c r="P31" s="5">
        <v>3</v>
      </c>
      <c r="Q31" s="6">
        <f t="shared" si="17"/>
        <v>3.0303030303030304E-2</v>
      </c>
      <c r="R31" s="5">
        <v>107</v>
      </c>
      <c r="S31" s="5">
        <v>0</v>
      </c>
      <c r="T31" s="6">
        <f t="shared" si="18"/>
        <v>0</v>
      </c>
      <c r="U31" s="5">
        <v>102</v>
      </c>
      <c r="V31" s="5">
        <v>0</v>
      </c>
      <c r="W31" s="6">
        <f t="shared" si="19"/>
        <v>0</v>
      </c>
      <c r="X31" s="5">
        <v>105</v>
      </c>
      <c r="Y31" s="5">
        <v>2</v>
      </c>
      <c r="Z31" s="6">
        <f t="shared" si="20"/>
        <v>1.9047619047619049E-2</v>
      </c>
      <c r="AA31" s="5">
        <v>60</v>
      </c>
      <c r="AB31" s="5">
        <v>1</v>
      </c>
      <c r="AC31" s="6">
        <f t="shared" si="21"/>
        <v>1.6666666666666666E-2</v>
      </c>
      <c r="AD31" s="5">
        <v>69</v>
      </c>
      <c r="AE31" s="5">
        <v>1</v>
      </c>
      <c r="AF31" s="6">
        <f t="shared" si="22"/>
        <v>1.4492753623188406E-2</v>
      </c>
      <c r="AG31" s="5">
        <v>83</v>
      </c>
      <c r="AH31" s="7">
        <f t="shared" si="10"/>
        <v>7</v>
      </c>
      <c r="AI31" s="7">
        <f t="shared" si="11"/>
        <v>1</v>
      </c>
      <c r="AJ31" s="8">
        <f t="shared" si="12"/>
        <v>8.0510069640504413E-3</v>
      </c>
      <c r="AK31" s="9" t="str">
        <f t="shared" si="13"/>
        <v>راكد</v>
      </c>
    </row>
    <row r="32" spans="1:37" ht="14.25" customHeight="1" x14ac:dyDescent="0.2">
      <c r="A32" s="50"/>
      <c r="B32" s="4" t="s">
        <v>60</v>
      </c>
      <c r="C32" s="5">
        <v>115</v>
      </c>
      <c r="D32" s="5">
        <v>24</v>
      </c>
      <c r="E32" s="6">
        <f t="shared" si="0"/>
        <v>0.20869565217391303</v>
      </c>
      <c r="F32" s="5">
        <v>110</v>
      </c>
      <c r="G32" s="5">
        <v>3</v>
      </c>
      <c r="H32" s="6">
        <f>G32/F32</f>
        <v>2.7272727272727271E-2</v>
      </c>
      <c r="I32" s="5">
        <v>115</v>
      </c>
      <c r="J32" s="5">
        <v>0</v>
      </c>
      <c r="K32" s="6">
        <f>J32/I32</f>
        <v>0</v>
      </c>
      <c r="L32" s="5">
        <v>135</v>
      </c>
      <c r="M32" s="5">
        <v>2</v>
      </c>
      <c r="N32" s="6">
        <f>M32/L32</f>
        <v>1.4814814814814815E-2</v>
      </c>
      <c r="O32" s="5">
        <v>148</v>
      </c>
      <c r="P32" s="5">
        <v>2</v>
      </c>
      <c r="Q32" s="6">
        <f>P32/O32</f>
        <v>1.3513513513513514E-2</v>
      </c>
      <c r="R32" s="5">
        <v>157</v>
      </c>
      <c r="S32" s="5">
        <v>1</v>
      </c>
      <c r="T32" s="6">
        <f>S32/R32</f>
        <v>6.369426751592357E-3</v>
      </c>
      <c r="U32" s="5">
        <v>164</v>
      </c>
      <c r="V32" s="5">
        <v>1</v>
      </c>
      <c r="W32" s="6">
        <f>V32/U32</f>
        <v>6.0975609756097563E-3</v>
      </c>
      <c r="X32" s="5">
        <v>185</v>
      </c>
      <c r="Y32" s="5">
        <v>2</v>
      </c>
      <c r="Z32" s="6">
        <f>Y32/X32</f>
        <v>1.0810810810810811E-2</v>
      </c>
      <c r="AA32" s="5">
        <v>166</v>
      </c>
      <c r="AB32" s="5">
        <v>8</v>
      </c>
      <c r="AC32" s="6">
        <f>AB32/AA32</f>
        <v>4.8192771084337352E-2</v>
      </c>
      <c r="AD32" s="5">
        <v>162</v>
      </c>
      <c r="AE32" s="5">
        <v>1</v>
      </c>
      <c r="AF32" s="6">
        <f>AE32/AD32</f>
        <v>6.1728395061728392E-3</v>
      </c>
      <c r="AG32" s="5">
        <v>115</v>
      </c>
      <c r="AH32" s="7">
        <f t="shared" si="10"/>
        <v>44</v>
      </c>
      <c r="AI32" s="7">
        <f t="shared" si="11"/>
        <v>4</v>
      </c>
      <c r="AJ32" s="8">
        <f t="shared" si="12"/>
        <v>3.4194011690349177E-2</v>
      </c>
      <c r="AK32" s="9" t="str">
        <f t="shared" si="13"/>
        <v>مشبع</v>
      </c>
    </row>
    <row r="33" spans="1:37" ht="14.25" customHeight="1" x14ac:dyDescent="0.2">
      <c r="A33" s="50"/>
      <c r="B33" s="10" t="s">
        <v>155</v>
      </c>
      <c r="C33" s="5">
        <v>23</v>
      </c>
      <c r="D33" s="5">
        <v>0</v>
      </c>
      <c r="E33" s="6">
        <f t="shared" si="0"/>
        <v>0</v>
      </c>
      <c r="F33" s="5">
        <v>0</v>
      </c>
      <c r="G33" s="5">
        <v>0</v>
      </c>
      <c r="H33" s="6" t="e">
        <f>G33/F33</f>
        <v>#DIV/0!</v>
      </c>
      <c r="I33" s="5">
        <v>0</v>
      </c>
      <c r="J33" s="5">
        <v>0</v>
      </c>
      <c r="K33" s="6" t="e">
        <f>J33/I33</f>
        <v>#DIV/0!</v>
      </c>
      <c r="L33" s="5">
        <v>0</v>
      </c>
      <c r="M33" s="5">
        <v>0</v>
      </c>
      <c r="N33" s="6" t="e">
        <f>M33/L33</f>
        <v>#DIV/0!</v>
      </c>
      <c r="O33" s="5">
        <v>0</v>
      </c>
      <c r="P33" s="5">
        <v>0</v>
      </c>
      <c r="Q33" s="6" t="e">
        <f>P33/O33</f>
        <v>#DIV/0!</v>
      </c>
      <c r="R33" s="5">
        <v>0</v>
      </c>
      <c r="S33" s="5">
        <v>0</v>
      </c>
      <c r="T33" s="6" t="e">
        <f>S33/R33</f>
        <v>#DIV/0!</v>
      </c>
      <c r="U33" s="5">
        <v>0</v>
      </c>
      <c r="V33" s="5">
        <v>0</v>
      </c>
      <c r="W33" s="6" t="e">
        <f>V33/U33</f>
        <v>#DIV/0!</v>
      </c>
      <c r="X33" s="5">
        <v>0</v>
      </c>
      <c r="Y33" s="5">
        <v>0</v>
      </c>
      <c r="Z33" s="6" t="e">
        <f>Y33/X33</f>
        <v>#DIV/0!</v>
      </c>
      <c r="AA33" s="5">
        <v>0</v>
      </c>
      <c r="AB33" s="5">
        <v>0</v>
      </c>
      <c r="AC33" s="6" t="e">
        <f>AB33/AA33</f>
        <v>#DIV/0!</v>
      </c>
      <c r="AD33" s="5">
        <v>0</v>
      </c>
      <c r="AE33" s="5">
        <v>0</v>
      </c>
      <c r="AF33" s="6" t="e">
        <f>AE33/AD33</f>
        <v>#DIV/0!</v>
      </c>
      <c r="AG33" s="5">
        <v>23</v>
      </c>
      <c r="AH33" s="7">
        <f t="shared" si="10"/>
        <v>0</v>
      </c>
      <c r="AI33" s="7">
        <f t="shared" si="11"/>
        <v>0</v>
      </c>
      <c r="AJ33" s="8">
        <v>0</v>
      </c>
      <c r="AK33" s="9" t="str">
        <f t="shared" si="13"/>
        <v>راكد</v>
      </c>
    </row>
    <row r="34" spans="1:37" ht="14.25" customHeight="1" x14ac:dyDescent="0.2">
      <c r="A34" s="51"/>
      <c r="B34" s="10" t="s">
        <v>58</v>
      </c>
      <c r="C34" s="5">
        <v>10</v>
      </c>
      <c r="D34" s="5">
        <v>0</v>
      </c>
      <c r="E34" s="6">
        <f t="shared" si="0"/>
        <v>0</v>
      </c>
      <c r="F34" s="5">
        <v>0</v>
      </c>
      <c r="G34" s="5">
        <v>0</v>
      </c>
      <c r="H34" s="6" t="e">
        <f>G34/F34</f>
        <v>#DIV/0!</v>
      </c>
      <c r="I34" s="5">
        <v>0</v>
      </c>
      <c r="J34" s="5">
        <v>0</v>
      </c>
      <c r="K34" s="6" t="e">
        <f>J34/I34</f>
        <v>#DIV/0!</v>
      </c>
      <c r="L34" s="5">
        <v>0</v>
      </c>
      <c r="M34" s="5">
        <v>0</v>
      </c>
      <c r="N34" s="6" t="e">
        <f>M34/L34</f>
        <v>#DIV/0!</v>
      </c>
      <c r="O34" s="5">
        <v>0</v>
      </c>
      <c r="P34" s="5">
        <v>0</v>
      </c>
      <c r="Q34" s="6" t="e">
        <f>P34/O34</f>
        <v>#DIV/0!</v>
      </c>
      <c r="R34" s="5">
        <v>0</v>
      </c>
      <c r="S34" s="5">
        <v>0</v>
      </c>
      <c r="T34" s="6" t="e">
        <f>S34/R34</f>
        <v>#DIV/0!</v>
      </c>
      <c r="U34" s="5">
        <v>0</v>
      </c>
      <c r="V34" s="5">
        <v>0</v>
      </c>
      <c r="W34" s="6" t="e">
        <f>V34/U34</f>
        <v>#DIV/0!</v>
      </c>
      <c r="X34" s="5">
        <v>0</v>
      </c>
      <c r="Y34" s="5">
        <v>0</v>
      </c>
      <c r="Z34" s="6" t="e">
        <f>Y34/X34</f>
        <v>#DIV/0!</v>
      </c>
      <c r="AA34" s="5">
        <v>0</v>
      </c>
      <c r="AB34" s="5">
        <v>0</v>
      </c>
      <c r="AC34" s="6" t="e">
        <f>AB34/AA34</f>
        <v>#DIV/0!</v>
      </c>
      <c r="AD34" s="5">
        <v>0</v>
      </c>
      <c r="AE34" s="5">
        <v>0</v>
      </c>
      <c r="AF34" s="6" t="e">
        <f>AE34/AD34</f>
        <v>#DIV/0!</v>
      </c>
      <c r="AG34" s="5">
        <v>10</v>
      </c>
      <c r="AH34" s="7">
        <f t="shared" si="10"/>
        <v>0</v>
      </c>
      <c r="AI34" s="7">
        <f t="shared" si="11"/>
        <v>0</v>
      </c>
      <c r="AJ34" s="8">
        <v>0</v>
      </c>
      <c r="AK34" s="9" t="str">
        <f t="shared" si="13"/>
        <v>راكد</v>
      </c>
    </row>
    <row r="35" spans="1:37" ht="14.25" customHeight="1" x14ac:dyDescent="0.2">
      <c r="A35" s="49" t="s">
        <v>62</v>
      </c>
      <c r="B35" s="4" t="s">
        <v>63</v>
      </c>
      <c r="C35" s="5">
        <v>23</v>
      </c>
      <c r="D35" s="5">
        <v>1</v>
      </c>
      <c r="E35" s="6">
        <f t="shared" si="0"/>
        <v>4.3478260869565216E-2</v>
      </c>
      <c r="F35" s="5">
        <v>17</v>
      </c>
      <c r="G35" s="5">
        <v>0</v>
      </c>
      <c r="H35" s="6">
        <f t="shared" si="14"/>
        <v>0</v>
      </c>
      <c r="I35" s="5">
        <v>18</v>
      </c>
      <c r="J35" s="5">
        <v>0</v>
      </c>
      <c r="K35" s="6">
        <f t="shared" si="15"/>
        <v>0</v>
      </c>
      <c r="L35" s="5">
        <v>22</v>
      </c>
      <c r="M35" s="5">
        <v>0</v>
      </c>
      <c r="N35" s="6">
        <f t="shared" si="16"/>
        <v>0</v>
      </c>
      <c r="O35" s="5">
        <v>22</v>
      </c>
      <c r="P35" s="5">
        <v>0</v>
      </c>
      <c r="Q35" s="6">
        <f t="shared" si="17"/>
        <v>0</v>
      </c>
      <c r="R35" s="5">
        <v>21</v>
      </c>
      <c r="S35" s="5">
        <v>1</v>
      </c>
      <c r="T35" s="6">
        <f t="shared" si="18"/>
        <v>4.7619047619047616E-2</v>
      </c>
      <c r="U35" s="5">
        <v>22</v>
      </c>
      <c r="V35" s="5">
        <v>0</v>
      </c>
      <c r="W35" s="6">
        <f t="shared" si="19"/>
        <v>0</v>
      </c>
      <c r="X35" s="5">
        <v>25</v>
      </c>
      <c r="Y35" s="5">
        <v>0</v>
      </c>
      <c r="Z35" s="6">
        <f t="shared" si="20"/>
        <v>0</v>
      </c>
      <c r="AA35" s="5">
        <v>24</v>
      </c>
      <c r="AB35" s="5">
        <v>0</v>
      </c>
      <c r="AC35" s="6">
        <f t="shared" si="21"/>
        <v>0</v>
      </c>
      <c r="AD35" s="5">
        <v>25</v>
      </c>
      <c r="AE35" s="5">
        <v>0</v>
      </c>
      <c r="AF35" s="6">
        <f t="shared" si="22"/>
        <v>0</v>
      </c>
      <c r="AG35" s="5">
        <v>23</v>
      </c>
      <c r="AH35" s="7">
        <f t="shared" si="10"/>
        <v>2</v>
      </c>
      <c r="AI35" s="7">
        <f t="shared" si="11"/>
        <v>0</v>
      </c>
      <c r="AJ35" s="8">
        <f>AVERAGE(AF35,AC35,Z35,W35,T35,Q35,N35,K35,H35,E35)</f>
        <v>9.1097308488612833E-3</v>
      </c>
      <c r="AK35" s="9" t="s">
        <v>174</v>
      </c>
    </row>
    <row r="36" spans="1:37" ht="14.25" customHeight="1" x14ac:dyDescent="0.2">
      <c r="A36" s="50"/>
      <c r="B36" s="4" t="s">
        <v>64</v>
      </c>
      <c r="C36" s="5">
        <v>18</v>
      </c>
      <c r="D36" s="5">
        <v>0</v>
      </c>
      <c r="E36" s="6">
        <f t="shared" si="0"/>
        <v>0</v>
      </c>
      <c r="F36" s="5">
        <v>41</v>
      </c>
      <c r="G36" s="5">
        <v>0</v>
      </c>
      <c r="H36" s="6">
        <f t="shared" si="14"/>
        <v>0</v>
      </c>
      <c r="I36" s="5">
        <v>33</v>
      </c>
      <c r="J36" s="5">
        <v>0</v>
      </c>
      <c r="K36" s="6">
        <f t="shared" si="15"/>
        <v>0</v>
      </c>
      <c r="L36" s="5">
        <v>32</v>
      </c>
      <c r="M36" s="5">
        <v>1</v>
      </c>
      <c r="N36" s="6">
        <f t="shared" si="16"/>
        <v>3.125E-2</v>
      </c>
      <c r="O36" s="5">
        <v>31</v>
      </c>
      <c r="P36" s="5">
        <v>0</v>
      </c>
      <c r="Q36" s="6">
        <f t="shared" si="17"/>
        <v>0</v>
      </c>
      <c r="R36" s="5">
        <v>25</v>
      </c>
      <c r="S36" s="5">
        <v>0</v>
      </c>
      <c r="T36" s="6">
        <f t="shared" si="18"/>
        <v>0</v>
      </c>
      <c r="U36" s="5">
        <v>25</v>
      </c>
      <c r="V36" s="5">
        <v>0</v>
      </c>
      <c r="W36" s="6">
        <f t="shared" si="19"/>
        <v>0</v>
      </c>
      <c r="X36" s="5">
        <v>25</v>
      </c>
      <c r="Y36" s="5">
        <v>1</v>
      </c>
      <c r="Z36" s="6">
        <f t="shared" si="20"/>
        <v>0.04</v>
      </c>
      <c r="AA36" s="5">
        <v>25</v>
      </c>
      <c r="AB36" s="5">
        <v>0</v>
      </c>
      <c r="AC36" s="6">
        <f t="shared" si="21"/>
        <v>0</v>
      </c>
      <c r="AD36" s="5">
        <v>24</v>
      </c>
      <c r="AE36" s="5">
        <v>0</v>
      </c>
      <c r="AF36" s="6">
        <f t="shared" si="22"/>
        <v>0</v>
      </c>
      <c r="AG36" s="5">
        <v>18</v>
      </c>
      <c r="AH36" s="7">
        <f t="shared" si="10"/>
        <v>2</v>
      </c>
      <c r="AI36" s="7">
        <f t="shared" si="11"/>
        <v>0</v>
      </c>
      <c r="AJ36" s="8">
        <f t="shared" si="12"/>
        <v>7.1250000000000011E-3</v>
      </c>
      <c r="AK36" s="9" t="s">
        <v>174</v>
      </c>
    </row>
    <row r="37" spans="1:37" ht="14.25" customHeight="1" x14ac:dyDescent="0.2">
      <c r="A37" s="50"/>
      <c r="B37" s="4" t="s">
        <v>65</v>
      </c>
      <c r="C37" s="5">
        <v>80</v>
      </c>
      <c r="D37" s="5">
        <v>0</v>
      </c>
      <c r="E37" s="6">
        <f t="shared" si="0"/>
        <v>0</v>
      </c>
      <c r="F37" s="5">
        <v>41</v>
      </c>
      <c r="G37" s="5">
        <v>8</v>
      </c>
      <c r="H37" s="6">
        <f t="shared" si="14"/>
        <v>0.1951219512195122</v>
      </c>
      <c r="I37" s="5">
        <v>24</v>
      </c>
      <c r="J37" s="5">
        <v>6</v>
      </c>
      <c r="K37" s="6">
        <f t="shared" si="15"/>
        <v>0.25</v>
      </c>
      <c r="L37" s="5">
        <v>27</v>
      </c>
      <c r="M37" s="5">
        <v>0</v>
      </c>
      <c r="N37" s="6">
        <f t="shared" si="16"/>
        <v>0</v>
      </c>
      <c r="O37" s="5">
        <v>28</v>
      </c>
      <c r="P37" s="5">
        <v>2</v>
      </c>
      <c r="Q37" s="6">
        <f t="shared" si="17"/>
        <v>7.1428571428571425E-2</v>
      </c>
      <c r="R37" s="5">
        <v>39</v>
      </c>
      <c r="S37" s="5">
        <v>0</v>
      </c>
      <c r="T37" s="6">
        <f t="shared" si="18"/>
        <v>0</v>
      </c>
      <c r="U37" s="5">
        <v>44</v>
      </c>
      <c r="V37" s="5">
        <v>0</v>
      </c>
      <c r="W37" s="6">
        <f t="shared" si="19"/>
        <v>0</v>
      </c>
      <c r="X37" s="5">
        <v>55</v>
      </c>
      <c r="Y37" s="5">
        <v>0</v>
      </c>
      <c r="Z37" s="6">
        <f t="shared" si="20"/>
        <v>0</v>
      </c>
      <c r="AA37" s="5">
        <v>65</v>
      </c>
      <c r="AB37" s="5">
        <v>0</v>
      </c>
      <c r="AC37" s="6">
        <f t="shared" si="21"/>
        <v>0</v>
      </c>
      <c r="AD37" s="5">
        <v>73</v>
      </c>
      <c r="AE37" s="5">
        <v>1</v>
      </c>
      <c r="AF37" s="6">
        <f t="shared" si="22"/>
        <v>1.3698630136986301E-2</v>
      </c>
      <c r="AG37" s="5">
        <v>80</v>
      </c>
      <c r="AH37" s="7">
        <f t="shared" si="10"/>
        <v>17</v>
      </c>
      <c r="AI37" s="7">
        <f t="shared" si="11"/>
        <v>2</v>
      </c>
      <c r="AJ37" s="8">
        <f t="shared" si="12"/>
        <v>5.3024915278506987E-2</v>
      </c>
      <c r="AK37" s="9" t="s">
        <v>174</v>
      </c>
    </row>
    <row r="38" spans="1:37" ht="14.25" customHeight="1" x14ac:dyDescent="0.2">
      <c r="A38" s="50"/>
      <c r="B38" s="4" t="s">
        <v>68</v>
      </c>
      <c r="C38" s="5">
        <v>108</v>
      </c>
      <c r="D38" s="5">
        <v>0</v>
      </c>
      <c r="E38" s="6">
        <f t="shared" si="0"/>
        <v>0</v>
      </c>
      <c r="F38" s="5">
        <v>109</v>
      </c>
      <c r="G38" s="5">
        <v>0</v>
      </c>
      <c r="H38" s="6">
        <f t="shared" si="14"/>
        <v>0</v>
      </c>
      <c r="I38" s="5">
        <v>108</v>
      </c>
      <c r="J38" s="5">
        <v>0</v>
      </c>
      <c r="K38" s="6">
        <f t="shared" si="15"/>
        <v>0</v>
      </c>
      <c r="L38" s="5">
        <v>110</v>
      </c>
      <c r="M38" s="5">
        <v>0</v>
      </c>
      <c r="N38" s="6">
        <f t="shared" si="16"/>
        <v>0</v>
      </c>
      <c r="O38" s="5">
        <v>114</v>
      </c>
      <c r="P38" s="5">
        <v>1</v>
      </c>
      <c r="Q38" s="6">
        <f t="shared" si="17"/>
        <v>8.771929824561403E-3</v>
      </c>
      <c r="R38" s="5">
        <v>101</v>
      </c>
      <c r="S38" s="5">
        <v>4</v>
      </c>
      <c r="T38" s="6">
        <f t="shared" si="18"/>
        <v>3.9603960396039604E-2</v>
      </c>
      <c r="U38" s="5">
        <v>88</v>
      </c>
      <c r="V38" s="5">
        <v>1</v>
      </c>
      <c r="W38" s="6">
        <f t="shared" si="19"/>
        <v>1.1363636363636364E-2</v>
      </c>
      <c r="X38" s="5">
        <v>99</v>
      </c>
      <c r="Y38" s="5">
        <v>1</v>
      </c>
      <c r="Z38" s="6">
        <f t="shared" si="20"/>
        <v>1.0101010101010102E-2</v>
      </c>
      <c r="AA38" s="5">
        <v>106</v>
      </c>
      <c r="AB38" s="5">
        <v>0</v>
      </c>
      <c r="AC38" s="6">
        <f t="shared" si="21"/>
        <v>0</v>
      </c>
      <c r="AD38" s="5">
        <v>109</v>
      </c>
      <c r="AE38" s="5">
        <v>0</v>
      </c>
      <c r="AF38" s="6">
        <f t="shared" si="22"/>
        <v>0</v>
      </c>
      <c r="AG38" s="5">
        <v>108</v>
      </c>
      <c r="AH38" s="7">
        <f t="shared" si="10"/>
        <v>7</v>
      </c>
      <c r="AI38" s="7">
        <f t="shared" si="11"/>
        <v>1</v>
      </c>
      <c r="AJ38" s="8">
        <f t="shared" si="12"/>
        <v>6.9840536685247482E-3</v>
      </c>
      <c r="AK38" s="9" t="str">
        <f t="shared" si="13"/>
        <v>راكد</v>
      </c>
    </row>
    <row r="39" spans="1:37" ht="14.25" customHeight="1" x14ac:dyDescent="0.2">
      <c r="A39" s="50"/>
      <c r="B39" s="4" t="s">
        <v>69</v>
      </c>
      <c r="C39" s="5">
        <v>1385</v>
      </c>
      <c r="D39" s="5">
        <v>0</v>
      </c>
      <c r="E39" s="6">
        <f t="shared" si="0"/>
        <v>0</v>
      </c>
      <c r="F39" s="5">
        <v>112</v>
      </c>
      <c r="G39" s="5">
        <v>1</v>
      </c>
      <c r="H39" s="6">
        <f t="shared" si="14"/>
        <v>8.9285714285714281E-3</v>
      </c>
      <c r="I39" s="5">
        <v>117</v>
      </c>
      <c r="J39" s="5">
        <v>2</v>
      </c>
      <c r="K39" s="6">
        <f t="shared" si="15"/>
        <v>1.7094017094017096E-2</v>
      </c>
      <c r="L39" s="5">
        <v>204</v>
      </c>
      <c r="M39" s="5">
        <v>2</v>
      </c>
      <c r="N39" s="6">
        <f t="shared" si="16"/>
        <v>9.8039215686274508E-3</v>
      </c>
      <c r="O39" s="5">
        <v>241</v>
      </c>
      <c r="P39" s="5">
        <v>3</v>
      </c>
      <c r="Q39" s="6">
        <f t="shared" si="17"/>
        <v>1.2448132780082987E-2</v>
      </c>
      <c r="R39" s="5">
        <v>252</v>
      </c>
      <c r="S39" s="5">
        <v>3</v>
      </c>
      <c r="T39" s="6">
        <f t="shared" si="18"/>
        <v>1.1904761904761904E-2</v>
      </c>
      <c r="U39" s="5">
        <v>355</v>
      </c>
      <c r="V39" s="5">
        <v>11</v>
      </c>
      <c r="W39" s="6">
        <f t="shared" si="19"/>
        <v>3.0985915492957747E-2</v>
      </c>
      <c r="X39" s="5">
        <v>579</v>
      </c>
      <c r="Y39" s="5">
        <v>10</v>
      </c>
      <c r="Z39" s="6">
        <f t="shared" si="20"/>
        <v>1.7271157167530225E-2</v>
      </c>
      <c r="AA39" s="5">
        <v>812</v>
      </c>
      <c r="AB39" s="5">
        <v>8</v>
      </c>
      <c r="AC39" s="6">
        <f t="shared" si="21"/>
        <v>9.852216748768473E-3</v>
      </c>
      <c r="AD39" s="5">
        <v>1044</v>
      </c>
      <c r="AE39" s="5">
        <v>4</v>
      </c>
      <c r="AF39" s="6">
        <f t="shared" si="22"/>
        <v>3.8314176245210726E-3</v>
      </c>
      <c r="AG39" s="5">
        <v>1385</v>
      </c>
      <c r="AH39" s="7">
        <f t="shared" si="10"/>
        <v>44</v>
      </c>
      <c r="AI39" s="7">
        <f t="shared" si="11"/>
        <v>4</v>
      </c>
      <c r="AJ39" s="8">
        <f t="shared" si="12"/>
        <v>1.2212011180983837E-2</v>
      </c>
      <c r="AK39" s="9" t="str">
        <f t="shared" si="13"/>
        <v>مشبع</v>
      </c>
    </row>
    <row r="40" spans="1:37" ht="14.25" customHeight="1" x14ac:dyDescent="0.2">
      <c r="A40" s="50"/>
      <c r="B40" s="4" t="s">
        <v>70</v>
      </c>
      <c r="C40" s="5">
        <v>283</v>
      </c>
      <c r="D40" s="5">
        <v>1</v>
      </c>
      <c r="E40" s="6">
        <f t="shared" si="0"/>
        <v>3.5335689045936395E-3</v>
      </c>
      <c r="F40" s="5">
        <v>49</v>
      </c>
      <c r="G40" s="5">
        <v>0</v>
      </c>
      <c r="H40" s="6">
        <f t="shared" si="14"/>
        <v>0</v>
      </c>
      <c r="I40" s="5">
        <v>60</v>
      </c>
      <c r="J40" s="5">
        <v>0</v>
      </c>
      <c r="K40" s="6">
        <f t="shared" si="15"/>
        <v>0</v>
      </c>
      <c r="L40" s="5">
        <v>111</v>
      </c>
      <c r="M40" s="5">
        <v>0</v>
      </c>
      <c r="N40" s="6">
        <f t="shared" si="16"/>
        <v>0</v>
      </c>
      <c r="O40" s="5">
        <v>127</v>
      </c>
      <c r="P40" s="5">
        <v>0</v>
      </c>
      <c r="Q40" s="6">
        <f t="shared" si="17"/>
        <v>0</v>
      </c>
      <c r="R40" s="5">
        <v>136</v>
      </c>
      <c r="S40" s="5">
        <v>0</v>
      </c>
      <c r="T40" s="6">
        <f t="shared" si="18"/>
        <v>0</v>
      </c>
      <c r="U40" s="5">
        <v>158</v>
      </c>
      <c r="V40" s="5">
        <v>12</v>
      </c>
      <c r="W40" s="6">
        <f t="shared" si="19"/>
        <v>7.5949367088607597E-2</v>
      </c>
      <c r="X40" s="5">
        <v>220</v>
      </c>
      <c r="Y40" s="5">
        <v>3</v>
      </c>
      <c r="Z40" s="6">
        <f t="shared" si="20"/>
        <v>1.3636363636363636E-2</v>
      </c>
      <c r="AA40" s="5">
        <v>254</v>
      </c>
      <c r="AB40" s="5">
        <v>3</v>
      </c>
      <c r="AC40" s="6">
        <f t="shared" si="21"/>
        <v>1.1811023622047244E-2</v>
      </c>
      <c r="AD40" s="5">
        <v>274</v>
      </c>
      <c r="AE40" s="5">
        <v>2</v>
      </c>
      <c r="AF40" s="6">
        <f t="shared" si="22"/>
        <v>7.2992700729927005E-3</v>
      </c>
      <c r="AG40" s="5">
        <v>283</v>
      </c>
      <c r="AH40" s="7">
        <f t="shared" si="10"/>
        <v>21</v>
      </c>
      <c r="AI40" s="7">
        <f t="shared" si="11"/>
        <v>2</v>
      </c>
      <c r="AJ40" s="8">
        <f t="shared" si="12"/>
        <v>1.122295933246048E-2</v>
      </c>
      <c r="AK40" s="9" t="str">
        <f t="shared" si="13"/>
        <v>مشبع</v>
      </c>
    </row>
    <row r="41" spans="1:37" ht="14.25" customHeight="1" x14ac:dyDescent="0.2">
      <c r="A41" s="50"/>
      <c r="B41" s="4" t="s">
        <v>71</v>
      </c>
      <c r="C41" s="5">
        <v>26</v>
      </c>
      <c r="D41" s="5">
        <v>0</v>
      </c>
      <c r="E41" s="6">
        <f t="shared" si="0"/>
        <v>0</v>
      </c>
      <c r="F41" s="5">
        <v>4</v>
      </c>
      <c r="G41" s="5">
        <v>0</v>
      </c>
      <c r="H41" s="6">
        <f t="shared" si="14"/>
        <v>0</v>
      </c>
      <c r="I41" s="5">
        <v>4</v>
      </c>
      <c r="J41" s="5">
        <v>0</v>
      </c>
      <c r="K41" s="6">
        <f t="shared" si="15"/>
        <v>0</v>
      </c>
      <c r="L41" s="5">
        <v>2</v>
      </c>
      <c r="M41" s="5">
        <v>0</v>
      </c>
      <c r="N41" s="6">
        <f t="shared" si="16"/>
        <v>0</v>
      </c>
      <c r="O41" s="5">
        <v>6</v>
      </c>
      <c r="P41" s="5">
        <v>0</v>
      </c>
      <c r="Q41" s="6">
        <f t="shared" si="17"/>
        <v>0</v>
      </c>
      <c r="R41" s="5">
        <v>9</v>
      </c>
      <c r="S41" s="5">
        <v>0</v>
      </c>
      <c r="T41" s="6">
        <f t="shared" si="18"/>
        <v>0</v>
      </c>
      <c r="U41" s="5">
        <v>10</v>
      </c>
      <c r="V41" s="5">
        <v>1</v>
      </c>
      <c r="W41" s="6">
        <f t="shared" si="19"/>
        <v>0.1</v>
      </c>
      <c r="X41" s="5">
        <v>17</v>
      </c>
      <c r="Y41" s="5">
        <v>0</v>
      </c>
      <c r="Z41" s="6">
        <f t="shared" si="20"/>
        <v>0</v>
      </c>
      <c r="AA41" s="5">
        <v>24</v>
      </c>
      <c r="AB41" s="5">
        <v>0</v>
      </c>
      <c r="AC41" s="6">
        <f t="shared" si="21"/>
        <v>0</v>
      </c>
      <c r="AD41" s="5">
        <v>24</v>
      </c>
      <c r="AE41" s="5">
        <v>0</v>
      </c>
      <c r="AF41" s="6">
        <f t="shared" si="22"/>
        <v>0</v>
      </c>
      <c r="AG41" s="5">
        <v>26</v>
      </c>
      <c r="AH41" s="7">
        <f t="shared" si="10"/>
        <v>1</v>
      </c>
      <c r="AI41" s="7">
        <f t="shared" si="11"/>
        <v>0</v>
      </c>
      <c r="AJ41" s="8">
        <f t="shared" si="12"/>
        <v>0.01</v>
      </c>
      <c r="AK41" s="9" t="s">
        <v>174</v>
      </c>
    </row>
    <row r="42" spans="1:37" ht="14.25" customHeight="1" x14ac:dyDescent="0.2">
      <c r="A42" s="50"/>
      <c r="B42" s="4" t="s">
        <v>72</v>
      </c>
      <c r="C42" s="5">
        <v>158</v>
      </c>
      <c r="D42" s="5">
        <v>0</v>
      </c>
      <c r="E42" s="6">
        <f t="shared" si="0"/>
        <v>0</v>
      </c>
      <c r="F42" s="5">
        <v>33</v>
      </c>
      <c r="G42" s="5">
        <v>2</v>
      </c>
      <c r="H42" s="6">
        <f t="shared" si="14"/>
        <v>6.0606060606060608E-2</v>
      </c>
      <c r="I42" s="5">
        <v>36</v>
      </c>
      <c r="J42" s="5">
        <v>2</v>
      </c>
      <c r="K42" s="6">
        <f t="shared" si="15"/>
        <v>5.5555555555555552E-2</v>
      </c>
      <c r="L42" s="5">
        <v>48</v>
      </c>
      <c r="M42" s="5">
        <v>0</v>
      </c>
      <c r="N42" s="6">
        <f t="shared" si="16"/>
        <v>0</v>
      </c>
      <c r="O42" s="5">
        <v>50</v>
      </c>
      <c r="P42" s="5">
        <v>3</v>
      </c>
      <c r="Q42" s="6">
        <f t="shared" si="17"/>
        <v>0.06</v>
      </c>
      <c r="R42" s="5">
        <v>35</v>
      </c>
      <c r="S42" s="5">
        <v>1</v>
      </c>
      <c r="T42" s="6">
        <f t="shared" si="18"/>
        <v>2.8571428571428571E-2</v>
      </c>
      <c r="U42" s="5">
        <v>51</v>
      </c>
      <c r="V42" s="5">
        <v>1</v>
      </c>
      <c r="W42" s="6">
        <f t="shared" si="19"/>
        <v>1.9607843137254902E-2</v>
      </c>
      <c r="X42" s="5">
        <v>73</v>
      </c>
      <c r="Y42" s="5">
        <v>6</v>
      </c>
      <c r="Z42" s="6">
        <f t="shared" si="20"/>
        <v>8.2191780821917804E-2</v>
      </c>
      <c r="AA42" s="5">
        <v>94</v>
      </c>
      <c r="AB42" s="5">
        <v>2</v>
      </c>
      <c r="AC42" s="6">
        <f t="shared" si="21"/>
        <v>2.1276595744680851E-2</v>
      </c>
      <c r="AD42" s="5">
        <v>129</v>
      </c>
      <c r="AE42" s="5">
        <v>1</v>
      </c>
      <c r="AF42" s="6">
        <f t="shared" si="22"/>
        <v>7.7519379844961239E-3</v>
      </c>
      <c r="AG42" s="5">
        <v>158</v>
      </c>
      <c r="AH42" s="7">
        <f t="shared" si="10"/>
        <v>18</v>
      </c>
      <c r="AI42" s="7">
        <f t="shared" si="11"/>
        <v>2</v>
      </c>
      <c r="AJ42" s="8">
        <f t="shared" si="12"/>
        <v>3.3556120242139442E-2</v>
      </c>
      <c r="AK42" s="9" t="str">
        <f t="shared" si="13"/>
        <v>مشبع</v>
      </c>
    </row>
    <row r="43" spans="1:37" ht="28.5" customHeight="1" x14ac:dyDescent="0.2">
      <c r="A43" s="50"/>
      <c r="B43" s="4" t="s">
        <v>73</v>
      </c>
      <c r="C43" s="5">
        <v>85</v>
      </c>
      <c r="D43" s="5">
        <v>0</v>
      </c>
      <c r="E43" s="6">
        <f t="shared" si="0"/>
        <v>0</v>
      </c>
      <c r="F43" s="5">
        <v>89</v>
      </c>
      <c r="G43" s="5">
        <v>0</v>
      </c>
      <c r="H43" s="6">
        <f t="shared" si="14"/>
        <v>0</v>
      </c>
      <c r="I43" s="5">
        <v>87</v>
      </c>
      <c r="J43" s="5">
        <v>0</v>
      </c>
      <c r="K43" s="6">
        <f t="shared" si="15"/>
        <v>0</v>
      </c>
      <c r="L43" s="5">
        <v>91</v>
      </c>
      <c r="M43" s="5">
        <v>0</v>
      </c>
      <c r="N43" s="6">
        <f t="shared" si="16"/>
        <v>0</v>
      </c>
      <c r="O43" s="5">
        <v>95</v>
      </c>
      <c r="P43" s="5">
        <v>1</v>
      </c>
      <c r="Q43" s="6">
        <f t="shared" si="17"/>
        <v>1.0526315789473684E-2</v>
      </c>
      <c r="R43" s="5">
        <v>92</v>
      </c>
      <c r="S43" s="5">
        <v>0</v>
      </c>
      <c r="T43" s="6">
        <f t="shared" si="18"/>
        <v>0</v>
      </c>
      <c r="U43" s="5">
        <v>92</v>
      </c>
      <c r="V43" s="5">
        <v>0</v>
      </c>
      <c r="W43" s="6">
        <f t="shared" si="19"/>
        <v>0</v>
      </c>
      <c r="X43" s="5">
        <v>82</v>
      </c>
      <c r="Y43" s="5">
        <v>1</v>
      </c>
      <c r="Z43" s="6">
        <f t="shared" si="20"/>
        <v>1.2195121951219513E-2</v>
      </c>
      <c r="AA43" s="5">
        <v>79</v>
      </c>
      <c r="AB43" s="5">
        <v>1</v>
      </c>
      <c r="AC43" s="6">
        <f t="shared" si="21"/>
        <v>1.2658227848101266E-2</v>
      </c>
      <c r="AD43" s="5">
        <v>79</v>
      </c>
      <c r="AE43" s="5">
        <v>0</v>
      </c>
      <c r="AF43" s="6">
        <f t="shared" si="22"/>
        <v>0</v>
      </c>
      <c r="AG43" s="5">
        <v>85</v>
      </c>
      <c r="AH43" s="7">
        <f t="shared" si="10"/>
        <v>3</v>
      </c>
      <c r="AI43" s="7">
        <f t="shared" si="11"/>
        <v>0</v>
      </c>
      <c r="AJ43" s="8">
        <f t="shared" si="12"/>
        <v>3.5379665588794462E-3</v>
      </c>
      <c r="AK43" s="9" t="s">
        <v>174</v>
      </c>
    </row>
    <row r="44" spans="1:37" ht="14.25" customHeight="1" x14ac:dyDescent="0.2">
      <c r="A44" s="50"/>
      <c r="B44" s="4" t="s">
        <v>74</v>
      </c>
      <c r="C44" s="5">
        <v>298</v>
      </c>
      <c r="D44" s="5">
        <v>2</v>
      </c>
      <c r="E44" s="6">
        <f t="shared" si="0"/>
        <v>6.7114093959731542E-3</v>
      </c>
      <c r="F44" s="5">
        <v>67</v>
      </c>
      <c r="G44" s="5">
        <v>3</v>
      </c>
      <c r="H44" s="6">
        <f t="shared" si="14"/>
        <v>4.4776119402985072E-2</v>
      </c>
      <c r="I44" s="5">
        <v>58</v>
      </c>
      <c r="J44" s="5">
        <v>2</v>
      </c>
      <c r="K44" s="6">
        <f t="shared" si="15"/>
        <v>3.4482758620689655E-2</v>
      </c>
      <c r="L44" s="5">
        <v>87</v>
      </c>
      <c r="M44" s="5">
        <v>0</v>
      </c>
      <c r="N44" s="6">
        <f t="shared" si="16"/>
        <v>0</v>
      </c>
      <c r="O44" s="5">
        <v>95</v>
      </c>
      <c r="P44" s="5">
        <v>3</v>
      </c>
      <c r="Q44" s="6">
        <f t="shared" si="17"/>
        <v>3.1578947368421054E-2</v>
      </c>
      <c r="R44" s="5">
        <v>76</v>
      </c>
      <c r="S44" s="5">
        <v>3</v>
      </c>
      <c r="T44" s="6">
        <f t="shared" si="18"/>
        <v>3.9473684210526314E-2</v>
      </c>
      <c r="U44" s="5">
        <v>107</v>
      </c>
      <c r="V44" s="5">
        <v>5</v>
      </c>
      <c r="W44" s="6">
        <f t="shared" si="19"/>
        <v>4.6728971962616821E-2</v>
      </c>
      <c r="X44" s="5">
        <v>185</v>
      </c>
      <c r="Y44" s="5">
        <v>9</v>
      </c>
      <c r="Z44" s="6">
        <f t="shared" si="20"/>
        <v>4.8648648648648651E-2</v>
      </c>
      <c r="AA44" s="5">
        <v>215</v>
      </c>
      <c r="AB44" s="5">
        <v>6</v>
      </c>
      <c r="AC44" s="6">
        <f t="shared" si="21"/>
        <v>2.7906976744186046E-2</v>
      </c>
      <c r="AD44" s="5">
        <v>241</v>
      </c>
      <c r="AE44" s="5">
        <v>3</v>
      </c>
      <c r="AF44" s="6">
        <f t="shared" si="22"/>
        <v>1.2448132780082987E-2</v>
      </c>
      <c r="AG44" s="5">
        <v>298</v>
      </c>
      <c r="AH44" s="7">
        <f t="shared" si="10"/>
        <v>36</v>
      </c>
      <c r="AI44" s="7">
        <f t="shared" si="11"/>
        <v>4</v>
      </c>
      <c r="AJ44" s="8">
        <f t="shared" si="12"/>
        <v>2.9275564913412978E-2</v>
      </c>
      <c r="AK44" s="9" t="str">
        <f t="shared" si="13"/>
        <v>مشبع</v>
      </c>
    </row>
    <row r="45" spans="1:37" ht="14.25" customHeight="1" x14ac:dyDescent="0.2">
      <c r="A45" s="50"/>
      <c r="B45" s="4" t="s">
        <v>75</v>
      </c>
      <c r="C45" s="5">
        <v>96</v>
      </c>
      <c r="D45" s="5">
        <v>0</v>
      </c>
      <c r="E45" s="6">
        <f t="shared" si="0"/>
        <v>0</v>
      </c>
      <c r="F45" s="5">
        <v>75</v>
      </c>
      <c r="G45" s="5">
        <v>0</v>
      </c>
      <c r="H45" s="6">
        <f t="shared" si="14"/>
        <v>0</v>
      </c>
      <c r="I45" s="5">
        <v>49</v>
      </c>
      <c r="J45" s="5">
        <v>1</v>
      </c>
      <c r="K45" s="6">
        <f t="shared" si="15"/>
        <v>2.0408163265306121E-2</v>
      </c>
      <c r="L45" s="5">
        <v>53</v>
      </c>
      <c r="M45" s="5">
        <v>3</v>
      </c>
      <c r="N45" s="6">
        <f t="shared" si="16"/>
        <v>5.6603773584905662E-2</v>
      </c>
      <c r="O45" s="5">
        <v>57</v>
      </c>
      <c r="P45" s="5">
        <v>0</v>
      </c>
      <c r="Q45" s="6">
        <f t="shared" si="17"/>
        <v>0</v>
      </c>
      <c r="R45" s="5">
        <v>67</v>
      </c>
      <c r="S45" s="5">
        <v>0</v>
      </c>
      <c r="T45" s="6">
        <f t="shared" si="18"/>
        <v>0</v>
      </c>
      <c r="U45" s="5">
        <v>74</v>
      </c>
      <c r="V45" s="5">
        <v>1</v>
      </c>
      <c r="W45" s="6">
        <f t="shared" si="19"/>
        <v>1.3513513513513514E-2</v>
      </c>
      <c r="X45" s="5">
        <v>79</v>
      </c>
      <c r="Y45" s="5">
        <v>5</v>
      </c>
      <c r="Z45" s="6">
        <f t="shared" si="20"/>
        <v>6.3291139240506333E-2</v>
      </c>
      <c r="AA45" s="5">
        <v>77</v>
      </c>
      <c r="AB45" s="5">
        <v>1</v>
      </c>
      <c r="AC45" s="6">
        <f t="shared" si="21"/>
        <v>1.2987012987012988E-2</v>
      </c>
      <c r="AD45" s="5">
        <v>76</v>
      </c>
      <c r="AE45" s="5">
        <v>1</v>
      </c>
      <c r="AF45" s="6">
        <f t="shared" si="22"/>
        <v>1.3157894736842105E-2</v>
      </c>
      <c r="AG45" s="5">
        <v>96</v>
      </c>
      <c r="AH45" s="7">
        <f t="shared" si="10"/>
        <v>12</v>
      </c>
      <c r="AI45" s="7">
        <f t="shared" si="11"/>
        <v>1</v>
      </c>
      <c r="AJ45" s="8">
        <f t="shared" si="12"/>
        <v>1.7996149732808671E-2</v>
      </c>
      <c r="AK45" s="9" t="s">
        <v>174</v>
      </c>
    </row>
    <row r="46" spans="1:37" ht="14.25" customHeight="1" x14ac:dyDescent="0.2">
      <c r="A46" s="50"/>
      <c r="B46" s="4" t="s">
        <v>76</v>
      </c>
      <c r="C46" s="5">
        <v>35</v>
      </c>
      <c r="D46" s="5">
        <v>0</v>
      </c>
      <c r="E46" s="6">
        <f t="shared" si="0"/>
        <v>0</v>
      </c>
      <c r="F46" s="5">
        <v>15</v>
      </c>
      <c r="G46" s="5">
        <v>1</v>
      </c>
      <c r="H46" s="6">
        <f t="shared" si="14"/>
        <v>6.6666666666666666E-2</v>
      </c>
      <c r="I46" s="5">
        <v>7</v>
      </c>
      <c r="J46" s="5">
        <v>2</v>
      </c>
      <c r="K46" s="6">
        <f t="shared" si="15"/>
        <v>0.2857142857142857</v>
      </c>
      <c r="L46" s="5">
        <v>11</v>
      </c>
      <c r="M46" s="5">
        <v>0</v>
      </c>
      <c r="N46" s="6">
        <f t="shared" si="16"/>
        <v>0</v>
      </c>
      <c r="O46" s="5">
        <v>7</v>
      </c>
      <c r="P46" s="5">
        <v>2</v>
      </c>
      <c r="Q46" s="6">
        <f t="shared" si="17"/>
        <v>0.2857142857142857</v>
      </c>
      <c r="R46" s="5">
        <v>7</v>
      </c>
      <c r="S46" s="5">
        <v>0</v>
      </c>
      <c r="T46" s="6">
        <f t="shared" si="18"/>
        <v>0</v>
      </c>
      <c r="U46" s="5">
        <v>11</v>
      </c>
      <c r="V46" s="5">
        <v>3</v>
      </c>
      <c r="W46" s="6">
        <f t="shared" si="19"/>
        <v>0.27272727272727271</v>
      </c>
      <c r="X46" s="5">
        <v>14</v>
      </c>
      <c r="Y46" s="5">
        <v>0</v>
      </c>
      <c r="Z46" s="6">
        <f t="shared" si="20"/>
        <v>0</v>
      </c>
      <c r="AA46" s="5">
        <v>26</v>
      </c>
      <c r="AB46" s="5">
        <v>1</v>
      </c>
      <c r="AC46" s="6">
        <f t="shared" si="21"/>
        <v>3.8461538461538464E-2</v>
      </c>
      <c r="AD46" s="5">
        <v>29</v>
      </c>
      <c r="AE46" s="5">
        <v>1</v>
      </c>
      <c r="AF46" s="6">
        <f t="shared" si="22"/>
        <v>3.4482758620689655E-2</v>
      </c>
      <c r="AG46" s="5">
        <v>35</v>
      </c>
      <c r="AH46" s="7">
        <f t="shared" si="10"/>
        <v>10</v>
      </c>
      <c r="AI46" s="7">
        <f t="shared" si="11"/>
        <v>1</v>
      </c>
      <c r="AJ46" s="8">
        <f t="shared" si="12"/>
        <v>9.8376680790473889E-2</v>
      </c>
      <c r="AK46" s="9" t="s">
        <v>174</v>
      </c>
    </row>
    <row r="47" spans="1:37" ht="14.25" customHeight="1" x14ac:dyDescent="0.2">
      <c r="A47" s="50"/>
      <c r="B47" s="4" t="s">
        <v>77</v>
      </c>
      <c r="C47" s="5">
        <v>290</v>
      </c>
      <c r="D47" s="5">
        <v>0</v>
      </c>
      <c r="E47" s="6">
        <f t="shared" si="0"/>
        <v>0</v>
      </c>
      <c r="F47" s="5">
        <v>23</v>
      </c>
      <c r="G47" s="5">
        <v>0</v>
      </c>
      <c r="H47" s="6">
        <f t="shared" si="14"/>
        <v>0</v>
      </c>
      <c r="I47" s="5">
        <v>13</v>
      </c>
      <c r="J47" s="5">
        <v>1</v>
      </c>
      <c r="K47" s="6">
        <f t="shared" si="15"/>
        <v>7.6923076923076927E-2</v>
      </c>
      <c r="L47" s="5">
        <v>36</v>
      </c>
      <c r="M47" s="5">
        <v>2</v>
      </c>
      <c r="N47" s="6">
        <f t="shared" si="16"/>
        <v>5.5555555555555552E-2</v>
      </c>
      <c r="O47" s="5">
        <v>47</v>
      </c>
      <c r="P47" s="5">
        <v>2</v>
      </c>
      <c r="Q47" s="6">
        <f t="shared" si="17"/>
        <v>4.2553191489361701E-2</v>
      </c>
      <c r="R47" s="5">
        <v>54</v>
      </c>
      <c r="S47" s="5">
        <v>3</v>
      </c>
      <c r="T47" s="6">
        <f t="shared" si="18"/>
        <v>5.5555555555555552E-2</v>
      </c>
      <c r="U47" s="5">
        <v>77</v>
      </c>
      <c r="V47" s="5">
        <v>1</v>
      </c>
      <c r="W47" s="6">
        <f t="shared" si="19"/>
        <v>1.2987012987012988E-2</v>
      </c>
      <c r="X47" s="5">
        <v>136</v>
      </c>
      <c r="Y47" s="5">
        <v>6</v>
      </c>
      <c r="Z47" s="6">
        <f t="shared" si="20"/>
        <v>4.4117647058823532E-2</v>
      </c>
      <c r="AA47" s="5">
        <v>196</v>
      </c>
      <c r="AB47" s="5">
        <v>15</v>
      </c>
      <c r="AC47" s="6">
        <f t="shared" si="21"/>
        <v>7.6530612244897961E-2</v>
      </c>
      <c r="AD47" s="5">
        <v>233</v>
      </c>
      <c r="AE47" s="5">
        <v>1</v>
      </c>
      <c r="AF47" s="6">
        <f t="shared" si="22"/>
        <v>4.2918454935622317E-3</v>
      </c>
      <c r="AG47" s="5">
        <v>290</v>
      </c>
      <c r="AH47" s="7">
        <f t="shared" si="10"/>
        <v>31</v>
      </c>
      <c r="AI47" s="7">
        <f t="shared" si="11"/>
        <v>3</v>
      </c>
      <c r="AJ47" s="8">
        <f t="shared" si="12"/>
        <v>3.6851449730784649E-2</v>
      </c>
      <c r="AK47" s="9" t="str">
        <f t="shared" si="13"/>
        <v>مشبع</v>
      </c>
    </row>
    <row r="48" spans="1:37" ht="14.25" customHeight="1" x14ac:dyDescent="0.2">
      <c r="A48" s="50"/>
      <c r="B48" s="4" t="s">
        <v>78</v>
      </c>
      <c r="C48" s="5">
        <v>893</v>
      </c>
      <c r="D48" s="5">
        <v>0</v>
      </c>
      <c r="E48" s="6">
        <f t="shared" si="0"/>
        <v>0</v>
      </c>
      <c r="F48" s="5">
        <v>90</v>
      </c>
      <c r="G48" s="5">
        <v>2</v>
      </c>
      <c r="H48" s="6">
        <f t="shared" si="14"/>
        <v>2.2222222222222223E-2</v>
      </c>
      <c r="I48" s="5">
        <v>83</v>
      </c>
      <c r="J48" s="5">
        <v>1</v>
      </c>
      <c r="K48" s="6">
        <f t="shared" si="15"/>
        <v>1.2048192771084338E-2</v>
      </c>
      <c r="L48" s="5">
        <v>124</v>
      </c>
      <c r="M48" s="5">
        <v>4</v>
      </c>
      <c r="N48" s="6">
        <f t="shared" si="16"/>
        <v>3.2258064516129031E-2</v>
      </c>
      <c r="O48" s="5">
        <v>150</v>
      </c>
      <c r="P48" s="5">
        <v>4</v>
      </c>
      <c r="Q48" s="6">
        <f t="shared" si="17"/>
        <v>2.6666666666666668E-2</v>
      </c>
      <c r="R48" s="5">
        <v>199</v>
      </c>
      <c r="S48" s="5">
        <v>5</v>
      </c>
      <c r="T48" s="6">
        <f t="shared" si="18"/>
        <v>2.5125628140703519E-2</v>
      </c>
      <c r="U48" s="5">
        <v>308</v>
      </c>
      <c r="V48" s="5">
        <v>10</v>
      </c>
      <c r="W48" s="6">
        <f t="shared" si="19"/>
        <v>3.2467532467532464E-2</v>
      </c>
      <c r="X48" s="5">
        <v>445</v>
      </c>
      <c r="Y48" s="5">
        <v>14</v>
      </c>
      <c r="Z48" s="6">
        <f t="shared" si="20"/>
        <v>3.1460674157303373E-2</v>
      </c>
      <c r="AA48" s="5">
        <v>570</v>
      </c>
      <c r="AB48" s="5">
        <v>10</v>
      </c>
      <c r="AC48" s="6">
        <f t="shared" si="21"/>
        <v>1.7543859649122806E-2</v>
      </c>
      <c r="AD48" s="5">
        <v>672</v>
      </c>
      <c r="AE48" s="5">
        <v>4</v>
      </c>
      <c r="AF48" s="6">
        <f t="shared" si="22"/>
        <v>5.9523809523809521E-3</v>
      </c>
      <c r="AG48" s="5">
        <v>893</v>
      </c>
      <c r="AH48" s="7">
        <f t="shared" si="10"/>
        <v>54</v>
      </c>
      <c r="AI48" s="7">
        <f t="shared" si="11"/>
        <v>5</v>
      </c>
      <c r="AJ48" s="8">
        <f t="shared" si="12"/>
        <v>2.0574522154314538E-2</v>
      </c>
      <c r="AK48" s="9" t="str">
        <f t="shared" si="13"/>
        <v>مشبع</v>
      </c>
    </row>
    <row r="49" spans="1:37" ht="14.25" customHeight="1" x14ac:dyDescent="0.2">
      <c r="A49" s="50"/>
      <c r="B49" s="4" t="s">
        <v>79</v>
      </c>
      <c r="C49" s="5">
        <f>140+3</f>
        <v>143</v>
      </c>
      <c r="D49" s="5">
        <v>0</v>
      </c>
      <c r="E49" s="6">
        <f t="shared" si="0"/>
        <v>0</v>
      </c>
      <c r="F49" s="5">
        <v>128</v>
      </c>
      <c r="G49" s="5">
        <v>0</v>
      </c>
      <c r="H49" s="6">
        <f t="shared" si="14"/>
        <v>0</v>
      </c>
      <c r="I49" s="5">
        <v>124</v>
      </c>
      <c r="J49" s="5">
        <v>0</v>
      </c>
      <c r="K49" s="6">
        <f t="shared" si="15"/>
        <v>0</v>
      </c>
      <c r="L49" s="5">
        <v>131</v>
      </c>
      <c r="M49" s="5">
        <v>0</v>
      </c>
      <c r="N49" s="6">
        <f t="shared" si="16"/>
        <v>0</v>
      </c>
      <c r="O49" s="5">
        <v>133</v>
      </c>
      <c r="P49" s="5">
        <v>0</v>
      </c>
      <c r="Q49" s="6">
        <f t="shared" si="17"/>
        <v>0</v>
      </c>
      <c r="R49" s="5">
        <v>137</v>
      </c>
      <c r="S49" s="5">
        <v>1</v>
      </c>
      <c r="T49" s="6">
        <f t="shared" si="18"/>
        <v>7.2992700729927005E-3</v>
      </c>
      <c r="U49" s="5">
        <v>136</v>
      </c>
      <c r="V49" s="5">
        <v>0</v>
      </c>
      <c r="W49" s="6">
        <f t="shared" si="19"/>
        <v>0</v>
      </c>
      <c r="X49" s="5">
        <v>142</v>
      </c>
      <c r="Y49" s="5">
        <v>0</v>
      </c>
      <c r="Z49" s="6">
        <f t="shared" si="20"/>
        <v>0</v>
      </c>
      <c r="AA49" s="5">
        <v>150</v>
      </c>
      <c r="AB49" s="5">
        <v>1</v>
      </c>
      <c r="AC49" s="6">
        <f t="shared" si="21"/>
        <v>6.6666666666666671E-3</v>
      </c>
      <c r="AD49" s="5">
        <v>134</v>
      </c>
      <c r="AE49" s="5">
        <v>3</v>
      </c>
      <c r="AF49" s="6">
        <f t="shared" si="22"/>
        <v>2.2388059701492536E-2</v>
      </c>
      <c r="AG49" s="5">
        <f>140+3</f>
        <v>143</v>
      </c>
      <c r="AH49" s="7">
        <f t="shared" si="10"/>
        <v>5</v>
      </c>
      <c r="AI49" s="7">
        <f t="shared" si="11"/>
        <v>1</v>
      </c>
      <c r="AJ49" s="8">
        <f t="shared" si="12"/>
        <v>3.6353996441151905E-3</v>
      </c>
      <c r="AK49" s="9" t="str">
        <f t="shared" si="13"/>
        <v>راكد</v>
      </c>
    </row>
    <row r="50" spans="1:37" ht="14.25" customHeight="1" x14ac:dyDescent="0.2">
      <c r="A50" s="50"/>
      <c r="B50" s="4" t="s">
        <v>80</v>
      </c>
      <c r="C50" s="5">
        <v>181</v>
      </c>
      <c r="D50" s="5">
        <v>0</v>
      </c>
      <c r="E50" s="6">
        <f t="shared" si="0"/>
        <v>0</v>
      </c>
      <c r="F50" s="5">
        <v>157</v>
      </c>
      <c r="G50" s="5">
        <v>0</v>
      </c>
      <c r="H50" s="6">
        <f t="shared" si="14"/>
        <v>0</v>
      </c>
      <c r="I50" s="5">
        <v>151</v>
      </c>
      <c r="J50" s="5">
        <v>0</v>
      </c>
      <c r="K50" s="6">
        <f t="shared" si="15"/>
        <v>0</v>
      </c>
      <c r="L50" s="5">
        <v>154</v>
      </c>
      <c r="M50" s="5">
        <v>2</v>
      </c>
      <c r="N50" s="6">
        <f t="shared" si="16"/>
        <v>1.2987012987012988E-2</v>
      </c>
      <c r="O50" s="5">
        <v>151</v>
      </c>
      <c r="P50" s="5">
        <v>2</v>
      </c>
      <c r="Q50" s="6">
        <f t="shared" si="17"/>
        <v>1.3245033112582781E-2</v>
      </c>
      <c r="R50" s="5">
        <v>146</v>
      </c>
      <c r="S50" s="5">
        <v>2</v>
      </c>
      <c r="T50" s="6">
        <f t="shared" si="18"/>
        <v>1.3698630136986301E-2</v>
      </c>
      <c r="U50" s="5">
        <v>149</v>
      </c>
      <c r="V50" s="5">
        <v>0</v>
      </c>
      <c r="W50" s="6">
        <f t="shared" si="19"/>
        <v>0</v>
      </c>
      <c r="X50" s="5">
        <v>169</v>
      </c>
      <c r="Y50" s="5">
        <v>0</v>
      </c>
      <c r="Z50" s="6">
        <f t="shared" si="20"/>
        <v>0</v>
      </c>
      <c r="AA50" s="5">
        <v>179</v>
      </c>
      <c r="AB50" s="5">
        <v>0</v>
      </c>
      <c r="AC50" s="6">
        <f t="shared" si="21"/>
        <v>0</v>
      </c>
      <c r="AD50" s="5">
        <v>188</v>
      </c>
      <c r="AE50" s="5">
        <v>2</v>
      </c>
      <c r="AF50" s="6">
        <f t="shared" si="22"/>
        <v>1.0638297872340425E-2</v>
      </c>
      <c r="AG50" s="5">
        <v>181</v>
      </c>
      <c r="AH50" s="7">
        <f t="shared" si="10"/>
        <v>8</v>
      </c>
      <c r="AI50" s="7">
        <f t="shared" si="11"/>
        <v>1</v>
      </c>
      <c r="AJ50" s="8">
        <f t="shared" si="12"/>
        <v>5.0568974108922502E-3</v>
      </c>
      <c r="AK50" s="9" t="str">
        <f t="shared" si="13"/>
        <v>راكد</v>
      </c>
    </row>
    <row r="51" spans="1:37" ht="14.25" customHeight="1" x14ac:dyDescent="0.2">
      <c r="A51" s="50"/>
      <c r="B51" s="4" t="s">
        <v>81</v>
      </c>
      <c r="C51" s="5">
        <v>21</v>
      </c>
      <c r="D51" s="5">
        <v>0</v>
      </c>
      <c r="E51" s="6">
        <f t="shared" si="0"/>
        <v>0</v>
      </c>
      <c r="F51" s="5">
        <v>20</v>
      </c>
      <c r="G51" s="5">
        <v>0</v>
      </c>
      <c r="H51" s="6">
        <f t="shared" si="14"/>
        <v>0</v>
      </c>
      <c r="I51" s="5">
        <v>20</v>
      </c>
      <c r="J51" s="5">
        <v>0</v>
      </c>
      <c r="K51" s="6">
        <f t="shared" si="15"/>
        <v>0</v>
      </c>
      <c r="L51" s="5">
        <v>21</v>
      </c>
      <c r="M51" s="5">
        <v>1</v>
      </c>
      <c r="N51" s="6">
        <f t="shared" si="16"/>
        <v>4.7619047619047616E-2</v>
      </c>
      <c r="O51" s="5">
        <v>20</v>
      </c>
      <c r="P51" s="5">
        <v>0</v>
      </c>
      <c r="Q51" s="6">
        <f t="shared" si="17"/>
        <v>0</v>
      </c>
      <c r="R51" s="5">
        <v>22</v>
      </c>
      <c r="S51" s="5">
        <v>0</v>
      </c>
      <c r="T51" s="6">
        <f t="shared" si="18"/>
        <v>0</v>
      </c>
      <c r="U51" s="5">
        <v>20</v>
      </c>
      <c r="V51" s="5">
        <v>0</v>
      </c>
      <c r="W51" s="6">
        <f t="shared" si="19"/>
        <v>0</v>
      </c>
      <c r="X51" s="5">
        <v>20</v>
      </c>
      <c r="Y51" s="5">
        <v>0</v>
      </c>
      <c r="Z51" s="6">
        <f t="shared" si="20"/>
        <v>0</v>
      </c>
      <c r="AA51" s="5">
        <v>22</v>
      </c>
      <c r="AB51" s="5">
        <v>0</v>
      </c>
      <c r="AC51" s="6">
        <f t="shared" si="21"/>
        <v>0</v>
      </c>
      <c r="AD51" s="5">
        <v>23</v>
      </c>
      <c r="AE51" s="5">
        <v>0</v>
      </c>
      <c r="AF51" s="6">
        <f t="shared" si="22"/>
        <v>0</v>
      </c>
      <c r="AG51" s="5">
        <v>21</v>
      </c>
      <c r="AH51" s="7">
        <f t="shared" si="10"/>
        <v>1</v>
      </c>
      <c r="AI51" s="7">
        <f t="shared" si="11"/>
        <v>0</v>
      </c>
      <c r="AJ51" s="8">
        <f t="shared" si="12"/>
        <v>4.7619047619047615E-3</v>
      </c>
      <c r="AK51" s="9" t="s">
        <v>174</v>
      </c>
    </row>
    <row r="52" spans="1:37" ht="14.25" customHeight="1" x14ac:dyDescent="0.2">
      <c r="A52" s="50"/>
      <c r="B52" s="4" t="s">
        <v>83</v>
      </c>
      <c r="C52" s="5">
        <f>87+3</f>
        <v>90</v>
      </c>
      <c r="D52" s="5">
        <v>4</v>
      </c>
      <c r="E52" s="6">
        <f t="shared" si="0"/>
        <v>4.4444444444444446E-2</v>
      </c>
      <c r="F52" s="5">
        <v>85</v>
      </c>
      <c r="G52" s="5">
        <v>0</v>
      </c>
      <c r="H52" s="6">
        <f t="shared" ref="H52:H65" si="23">G52/F52</f>
        <v>0</v>
      </c>
      <c r="I52" s="5">
        <v>84</v>
      </c>
      <c r="J52" s="5">
        <v>1</v>
      </c>
      <c r="K52" s="6">
        <f t="shared" ref="K52:K65" si="24">J52/I52</f>
        <v>1.1904761904761904E-2</v>
      </c>
      <c r="L52" s="5">
        <v>99</v>
      </c>
      <c r="M52" s="5">
        <v>0</v>
      </c>
      <c r="N52" s="6">
        <f t="shared" ref="N52:N65" si="25">M52/L52</f>
        <v>0</v>
      </c>
      <c r="O52" s="5">
        <v>103</v>
      </c>
      <c r="P52" s="5">
        <v>1</v>
      </c>
      <c r="Q52" s="6">
        <f t="shared" ref="Q52:Q65" si="26">P52/O52</f>
        <v>9.7087378640776691E-3</v>
      </c>
      <c r="R52" s="5">
        <v>64</v>
      </c>
      <c r="S52" s="5">
        <v>7</v>
      </c>
      <c r="T52" s="6">
        <f t="shared" ref="T52:T65" si="27">S52/R52</f>
        <v>0.109375</v>
      </c>
      <c r="U52" s="5">
        <v>63</v>
      </c>
      <c r="V52" s="5">
        <v>3</v>
      </c>
      <c r="W52" s="6">
        <f t="shared" ref="W52:W65" si="28">V52/U52</f>
        <v>4.7619047619047616E-2</v>
      </c>
      <c r="X52" s="5">
        <v>63</v>
      </c>
      <c r="Y52" s="5">
        <v>6</v>
      </c>
      <c r="Z52" s="6">
        <f t="shared" ref="Z52:Z65" si="29">Y52/X52</f>
        <v>9.5238095238095233E-2</v>
      </c>
      <c r="AA52" s="5">
        <v>71</v>
      </c>
      <c r="AB52" s="5">
        <v>0</v>
      </c>
      <c r="AC52" s="6">
        <f t="shared" ref="AC52:AC65" si="30">AB52/AA52</f>
        <v>0</v>
      </c>
      <c r="AD52" s="5">
        <v>83</v>
      </c>
      <c r="AE52" s="5">
        <v>0</v>
      </c>
      <c r="AF52" s="6">
        <f t="shared" ref="AF52:AF65" si="31">AE52/AD52</f>
        <v>0</v>
      </c>
      <c r="AG52" s="5">
        <f>87+3</f>
        <v>90</v>
      </c>
      <c r="AH52" s="7">
        <f t="shared" si="10"/>
        <v>22</v>
      </c>
      <c r="AI52" s="7">
        <f t="shared" si="11"/>
        <v>2</v>
      </c>
      <c r="AJ52" s="8">
        <f t="shared" si="12"/>
        <v>3.1829008707042687E-2</v>
      </c>
      <c r="AK52" s="9" t="s">
        <v>174</v>
      </c>
    </row>
    <row r="53" spans="1:37" ht="14.25" customHeight="1" x14ac:dyDescent="0.2">
      <c r="A53" s="50"/>
      <c r="B53" s="4" t="s">
        <v>86</v>
      </c>
      <c r="C53" s="5">
        <v>27</v>
      </c>
      <c r="D53" s="5">
        <v>0</v>
      </c>
      <c r="E53" s="6">
        <f t="shared" si="0"/>
        <v>0</v>
      </c>
      <c r="F53" s="5">
        <v>2</v>
      </c>
      <c r="G53" s="5">
        <v>0</v>
      </c>
      <c r="H53" s="6">
        <f t="shared" si="23"/>
        <v>0</v>
      </c>
      <c r="I53" s="5">
        <v>2</v>
      </c>
      <c r="J53" s="5">
        <v>0</v>
      </c>
      <c r="K53" s="6">
        <f t="shared" si="24"/>
        <v>0</v>
      </c>
      <c r="L53" s="5">
        <v>2</v>
      </c>
      <c r="M53" s="5">
        <v>0</v>
      </c>
      <c r="N53" s="6">
        <f t="shared" si="25"/>
        <v>0</v>
      </c>
      <c r="O53" s="5">
        <v>3</v>
      </c>
      <c r="P53" s="5">
        <v>0</v>
      </c>
      <c r="Q53" s="6">
        <f t="shared" si="26"/>
        <v>0</v>
      </c>
      <c r="R53" s="5">
        <v>3</v>
      </c>
      <c r="S53" s="5">
        <v>0</v>
      </c>
      <c r="T53" s="6">
        <f t="shared" si="27"/>
        <v>0</v>
      </c>
      <c r="U53" s="5">
        <v>5</v>
      </c>
      <c r="V53" s="5">
        <v>0</v>
      </c>
      <c r="W53" s="6">
        <f t="shared" si="28"/>
        <v>0</v>
      </c>
      <c r="X53" s="5">
        <v>7</v>
      </c>
      <c r="Y53" s="5">
        <v>0</v>
      </c>
      <c r="Z53" s="6">
        <f t="shared" si="29"/>
        <v>0</v>
      </c>
      <c r="AA53" s="5">
        <v>11</v>
      </c>
      <c r="AB53" s="5">
        <v>0</v>
      </c>
      <c r="AC53" s="6">
        <f t="shared" si="30"/>
        <v>0</v>
      </c>
      <c r="AD53" s="5">
        <v>14</v>
      </c>
      <c r="AE53" s="5">
        <v>0</v>
      </c>
      <c r="AF53" s="6">
        <f t="shared" si="31"/>
        <v>0</v>
      </c>
      <c r="AG53" s="5">
        <v>27</v>
      </c>
      <c r="AH53" s="7">
        <f t="shared" si="10"/>
        <v>0</v>
      </c>
      <c r="AI53" s="7">
        <f t="shared" si="11"/>
        <v>0</v>
      </c>
      <c r="AJ53" s="8">
        <f t="shared" si="12"/>
        <v>0</v>
      </c>
      <c r="AK53" s="9" t="s">
        <v>174</v>
      </c>
    </row>
    <row r="54" spans="1:37" ht="14.25" customHeight="1" x14ac:dyDescent="0.2">
      <c r="A54" s="50"/>
      <c r="B54" s="4" t="s">
        <v>87</v>
      </c>
      <c r="C54" s="5">
        <v>480</v>
      </c>
      <c r="D54" s="5">
        <v>0</v>
      </c>
      <c r="E54" s="6">
        <f t="shared" si="0"/>
        <v>0</v>
      </c>
      <c r="F54" s="5">
        <v>286</v>
      </c>
      <c r="G54" s="5">
        <v>1</v>
      </c>
      <c r="H54" s="6">
        <f t="shared" si="23"/>
        <v>3.4965034965034965E-3</v>
      </c>
      <c r="I54" s="5">
        <v>279</v>
      </c>
      <c r="J54" s="5">
        <v>0</v>
      </c>
      <c r="K54" s="6">
        <f t="shared" si="24"/>
        <v>0</v>
      </c>
      <c r="L54" s="5">
        <v>329</v>
      </c>
      <c r="M54" s="5">
        <v>0</v>
      </c>
      <c r="N54" s="6">
        <f t="shared" si="25"/>
        <v>0</v>
      </c>
      <c r="O54" s="5">
        <v>348</v>
      </c>
      <c r="P54" s="5">
        <v>3</v>
      </c>
      <c r="Q54" s="6">
        <f t="shared" si="26"/>
        <v>8.6206896551724137E-3</v>
      </c>
      <c r="R54" s="5">
        <v>344</v>
      </c>
      <c r="S54" s="5">
        <v>3</v>
      </c>
      <c r="T54" s="6">
        <f t="shared" si="27"/>
        <v>8.7209302325581394E-3</v>
      </c>
      <c r="U54" s="5">
        <v>362</v>
      </c>
      <c r="V54" s="5">
        <v>2</v>
      </c>
      <c r="W54" s="6">
        <f t="shared" si="28"/>
        <v>5.5248618784530384E-3</v>
      </c>
      <c r="X54" s="5">
        <v>385</v>
      </c>
      <c r="Y54" s="5">
        <v>6</v>
      </c>
      <c r="Z54" s="6">
        <f t="shared" si="29"/>
        <v>1.5584415584415584E-2</v>
      </c>
      <c r="AA54" s="5">
        <v>424</v>
      </c>
      <c r="AB54" s="5">
        <v>12</v>
      </c>
      <c r="AC54" s="6">
        <f t="shared" si="30"/>
        <v>2.8301886792452831E-2</v>
      </c>
      <c r="AD54" s="5">
        <v>438</v>
      </c>
      <c r="AE54" s="5">
        <v>1</v>
      </c>
      <c r="AF54" s="6">
        <f t="shared" si="31"/>
        <v>2.2831050228310501E-3</v>
      </c>
      <c r="AG54" s="5">
        <v>480</v>
      </c>
      <c r="AH54" s="7">
        <f t="shared" si="10"/>
        <v>28</v>
      </c>
      <c r="AI54" s="7">
        <f t="shared" si="11"/>
        <v>3</v>
      </c>
      <c r="AJ54" s="8">
        <f t="shared" si="12"/>
        <v>7.253239266238656E-3</v>
      </c>
      <c r="AK54" s="9" t="str">
        <f t="shared" si="13"/>
        <v>راكد</v>
      </c>
    </row>
    <row r="55" spans="1:37" ht="14.25" customHeight="1" x14ac:dyDescent="0.2">
      <c r="A55" s="50"/>
      <c r="B55" s="4" t="s">
        <v>88</v>
      </c>
      <c r="C55" s="5">
        <v>11</v>
      </c>
      <c r="D55" s="5">
        <v>0</v>
      </c>
      <c r="E55" s="6">
        <f t="shared" si="0"/>
        <v>0</v>
      </c>
      <c r="F55" s="5">
        <v>9</v>
      </c>
      <c r="G55" s="5">
        <v>0</v>
      </c>
      <c r="H55" s="6">
        <f t="shared" si="23"/>
        <v>0</v>
      </c>
      <c r="I55" s="5">
        <v>9</v>
      </c>
      <c r="J55" s="5">
        <v>0</v>
      </c>
      <c r="K55" s="6">
        <f t="shared" si="24"/>
        <v>0</v>
      </c>
      <c r="L55" s="5">
        <v>9</v>
      </c>
      <c r="M55" s="5">
        <v>0</v>
      </c>
      <c r="N55" s="6">
        <f t="shared" si="25"/>
        <v>0</v>
      </c>
      <c r="O55" s="5">
        <v>9</v>
      </c>
      <c r="P55" s="5">
        <v>0</v>
      </c>
      <c r="Q55" s="6">
        <f t="shared" si="26"/>
        <v>0</v>
      </c>
      <c r="R55" s="5">
        <v>11</v>
      </c>
      <c r="S55" s="5">
        <v>0</v>
      </c>
      <c r="T55" s="6">
        <f t="shared" si="27"/>
        <v>0</v>
      </c>
      <c r="U55" s="5">
        <v>12</v>
      </c>
      <c r="V55" s="5">
        <v>0</v>
      </c>
      <c r="W55" s="6">
        <f t="shared" si="28"/>
        <v>0</v>
      </c>
      <c r="X55" s="5">
        <v>12</v>
      </c>
      <c r="Y55" s="5">
        <v>0</v>
      </c>
      <c r="Z55" s="6">
        <f t="shared" si="29"/>
        <v>0</v>
      </c>
      <c r="AA55" s="5">
        <v>13</v>
      </c>
      <c r="AB55" s="5">
        <v>0</v>
      </c>
      <c r="AC55" s="6">
        <f t="shared" si="30"/>
        <v>0</v>
      </c>
      <c r="AD55" s="5">
        <v>14</v>
      </c>
      <c r="AE55" s="5">
        <v>0</v>
      </c>
      <c r="AF55" s="6">
        <f t="shared" si="31"/>
        <v>0</v>
      </c>
      <c r="AG55" s="5">
        <v>11</v>
      </c>
      <c r="AH55" s="7">
        <f t="shared" si="10"/>
        <v>0</v>
      </c>
      <c r="AI55" s="7">
        <f t="shared" si="11"/>
        <v>0</v>
      </c>
      <c r="AJ55" s="8">
        <f t="shared" si="12"/>
        <v>0</v>
      </c>
      <c r="AK55" s="9" t="s">
        <v>174</v>
      </c>
    </row>
    <row r="56" spans="1:37" ht="28.5" customHeight="1" x14ac:dyDescent="0.2">
      <c r="A56" s="50"/>
      <c r="B56" s="4" t="s">
        <v>89</v>
      </c>
      <c r="C56" s="5">
        <v>61</v>
      </c>
      <c r="D56" s="5">
        <v>0</v>
      </c>
      <c r="E56" s="6">
        <f t="shared" si="0"/>
        <v>0</v>
      </c>
      <c r="F56" s="5">
        <v>96</v>
      </c>
      <c r="G56" s="5">
        <v>2</v>
      </c>
      <c r="H56" s="6">
        <f t="shared" si="23"/>
        <v>2.0833333333333332E-2</v>
      </c>
      <c r="I56" s="5">
        <v>92</v>
      </c>
      <c r="J56" s="5">
        <v>1</v>
      </c>
      <c r="K56" s="6">
        <f t="shared" si="24"/>
        <v>1.0869565217391304E-2</v>
      </c>
      <c r="L56" s="5">
        <v>91</v>
      </c>
      <c r="M56" s="5">
        <v>0</v>
      </c>
      <c r="N56" s="6">
        <f t="shared" si="25"/>
        <v>0</v>
      </c>
      <c r="O56" s="5">
        <v>95</v>
      </c>
      <c r="P56" s="5">
        <v>0</v>
      </c>
      <c r="Q56" s="6">
        <f t="shared" si="26"/>
        <v>0</v>
      </c>
      <c r="R56" s="5">
        <v>100</v>
      </c>
      <c r="S56" s="5">
        <v>1</v>
      </c>
      <c r="T56" s="6">
        <f t="shared" si="27"/>
        <v>0.01</v>
      </c>
      <c r="U56" s="5">
        <v>99</v>
      </c>
      <c r="V56" s="5">
        <v>0</v>
      </c>
      <c r="W56" s="6">
        <f t="shared" si="28"/>
        <v>0</v>
      </c>
      <c r="X56" s="5">
        <v>69</v>
      </c>
      <c r="Y56" s="5">
        <v>4</v>
      </c>
      <c r="Z56" s="6">
        <f t="shared" si="29"/>
        <v>5.7971014492753624E-2</v>
      </c>
      <c r="AA56" s="5">
        <v>62</v>
      </c>
      <c r="AB56" s="5">
        <v>0</v>
      </c>
      <c r="AC56" s="6">
        <f t="shared" si="30"/>
        <v>0</v>
      </c>
      <c r="AD56" s="5">
        <v>61</v>
      </c>
      <c r="AE56" s="5">
        <v>0</v>
      </c>
      <c r="AF56" s="6">
        <f t="shared" si="31"/>
        <v>0</v>
      </c>
      <c r="AG56" s="5">
        <v>61</v>
      </c>
      <c r="AH56" s="7">
        <f t="shared" si="10"/>
        <v>8</v>
      </c>
      <c r="AI56" s="7">
        <f t="shared" si="11"/>
        <v>1</v>
      </c>
      <c r="AJ56" s="8">
        <f t="shared" si="12"/>
        <v>9.9673913043478272E-3</v>
      </c>
      <c r="AK56" s="9" t="s">
        <v>174</v>
      </c>
    </row>
    <row r="57" spans="1:37" ht="14.25" customHeight="1" x14ac:dyDescent="0.2">
      <c r="A57" s="50"/>
      <c r="B57" s="4" t="s">
        <v>90</v>
      </c>
      <c r="C57" s="5">
        <v>90</v>
      </c>
      <c r="D57" s="5">
        <v>0</v>
      </c>
      <c r="E57" s="6">
        <f t="shared" si="0"/>
        <v>0</v>
      </c>
      <c r="F57" s="5">
        <v>56</v>
      </c>
      <c r="G57" s="5">
        <v>1</v>
      </c>
      <c r="H57" s="6">
        <f t="shared" si="23"/>
        <v>1.7857142857142856E-2</v>
      </c>
      <c r="I57" s="5">
        <v>59</v>
      </c>
      <c r="J57" s="5">
        <v>0</v>
      </c>
      <c r="K57" s="6">
        <f t="shared" si="24"/>
        <v>0</v>
      </c>
      <c r="L57" s="5">
        <v>47</v>
      </c>
      <c r="M57" s="5">
        <v>0</v>
      </c>
      <c r="N57" s="6">
        <f t="shared" si="25"/>
        <v>0</v>
      </c>
      <c r="O57" s="5">
        <v>52</v>
      </c>
      <c r="P57" s="5">
        <v>1</v>
      </c>
      <c r="Q57" s="6">
        <f t="shared" si="26"/>
        <v>1.9230769230769232E-2</v>
      </c>
      <c r="R57" s="5">
        <v>39</v>
      </c>
      <c r="S57" s="5">
        <v>2</v>
      </c>
      <c r="T57" s="6">
        <f t="shared" si="27"/>
        <v>5.128205128205128E-2</v>
      </c>
      <c r="U57" s="5">
        <v>41</v>
      </c>
      <c r="V57" s="5">
        <v>2</v>
      </c>
      <c r="W57" s="6">
        <f t="shared" si="28"/>
        <v>4.878048780487805E-2</v>
      </c>
      <c r="X57" s="5">
        <v>58</v>
      </c>
      <c r="Y57" s="5">
        <v>3</v>
      </c>
      <c r="Z57" s="6">
        <f t="shared" si="29"/>
        <v>5.1724137931034482E-2</v>
      </c>
      <c r="AA57" s="5">
        <v>67</v>
      </c>
      <c r="AB57" s="5">
        <v>3</v>
      </c>
      <c r="AC57" s="6">
        <f t="shared" si="30"/>
        <v>4.4776119402985072E-2</v>
      </c>
      <c r="AD57" s="5">
        <v>75</v>
      </c>
      <c r="AE57" s="5">
        <v>1</v>
      </c>
      <c r="AF57" s="6">
        <f t="shared" si="31"/>
        <v>1.3333333333333334E-2</v>
      </c>
      <c r="AG57" s="5">
        <v>90</v>
      </c>
      <c r="AH57" s="7">
        <f t="shared" si="10"/>
        <v>13</v>
      </c>
      <c r="AI57" s="7">
        <f t="shared" si="11"/>
        <v>1</v>
      </c>
      <c r="AJ57" s="8">
        <f t="shared" si="12"/>
        <v>2.4698404184219432E-2</v>
      </c>
      <c r="AK57" s="9" t="s">
        <v>174</v>
      </c>
    </row>
    <row r="58" spans="1:37" ht="14.25" customHeight="1" x14ac:dyDescent="0.2">
      <c r="A58" s="50"/>
      <c r="B58" s="4" t="s">
        <v>92</v>
      </c>
      <c r="C58" s="5">
        <v>21</v>
      </c>
      <c r="D58" s="5">
        <v>0</v>
      </c>
      <c r="E58" s="6">
        <f t="shared" si="0"/>
        <v>0</v>
      </c>
      <c r="F58" s="5">
        <v>11</v>
      </c>
      <c r="G58" s="5">
        <v>0</v>
      </c>
      <c r="H58" s="6">
        <f t="shared" si="23"/>
        <v>0</v>
      </c>
      <c r="I58" s="5">
        <v>11</v>
      </c>
      <c r="J58" s="5">
        <v>0</v>
      </c>
      <c r="K58" s="6">
        <f t="shared" si="24"/>
        <v>0</v>
      </c>
      <c r="L58" s="5">
        <v>11</v>
      </c>
      <c r="M58" s="5">
        <v>0</v>
      </c>
      <c r="N58" s="6">
        <f t="shared" si="25"/>
        <v>0</v>
      </c>
      <c r="O58" s="5">
        <v>8</v>
      </c>
      <c r="P58" s="5">
        <v>0</v>
      </c>
      <c r="Q58" s="6">
        <f t="shared" si="26"/>
        <v>0</v>
      </c>
      <c r="R58" s="5">
        <v>10</v>
      </c>
      <c r="S58" s="5">
        <v>0</v>
      </c>
      <c r="T58" s="6">
        <f t="shared" si="27"/>
        <v>0</v>
      </c>
      <c r="U58" s="5">
        <v>10</v>
      </c>
      <c r="V58" s="5">
        <v>0</v>
      </c>
      <c r="W58" s="6">
        <f t="shared" si="28"/>
        <v>0</v>
      </c>
      <c r="X58" s="5">
        <v>13</v>
      </c>
      <c r="Y58" s="5">
        <v>0</v>
      </c>
      <c r="Z58" s="6">
        <f t="shared" si="29"/>
        <v>0</v>
      </c>
      <c r="AA58" s="5">
        <v>16</v>
      </c>
      <c r="AB58" s="5">
        <v>0</v>
      </c>
      <c r="AC58" s="6">
        <f t="shared" si="30"/>
        <v>0</v>
      </c>
      <c r="AD58" s="5">
        <v>20</v>
      </c>
      <c r="AE58" s="5">
        <v>0</v>
      </c>
      <c r="AF58" s="6">
        <f t="shared" si="31"/>
        <v>0</v>
      </c>
      <c r="AG58" s="5">
        <v>21</v>
      </c>
      <c r="AH58" s="7">
        <f t="shared" si="10"/>
        <v>0</v>
      </c>
      <c r="AI58" s="7">
        <f t="shared" si="11"/>
        <v>0</v>
      </c>
      <c r="AJ58" s="8">
        <f t="shared" si="12"/>
        <v>0</v>
      </c>
      <c r="AK58" s="9" t="s">
        <v>174</v>
      </c>
    </row>
    <row r="59" spans="1:37" ht="14.25" customHeight="1" x14ac:dyDescent="0.2">
      <c r="A59" s="50"/>
      <c r="B59" s="4" t="s">
        <v>96</v>
      </c>
      <c r="C59" s="5">
        <v>48</v>
      </c>
      <c r="D59" s="5">
        <v>0</v>
      </c>
      <c r="E59" s="6">
        <f t="shared" si="0"/>
        <v>0</v>
      </c>
      <c r="F59" s="5">
        <v>5</v>
      </c>
      <c r="G59" s="5">
        <v>0</v>
      </c>
      <c r="H59" s="6">
        <f t="shared" si="23"/>
        <v>0</v>
      </c>
      <c r="I59" s="5">
        <v>4</v>
      </c>
      <c r="J59" s="5">
        <v>0</v>
      </c>
      <c r="K59" s="6">
        <f t="shared" si="24"/>
        <v>0</v>
      </c>
      <c r="L59" s="5">
        <v>5</v>
      </c>
      <c r="M59" s="5">
        <v>1</v>
      </c>
      <c r="N59" s="6">
        <f t="shared" si="25"/>
        <v>0.2</v>
      </c>
      <c r="O59" s="5">
        <v>4</v>
      </c>
      <c r="P59" s="5">
        <v>0</v>
      </c>
      <c r="Q59" s="6">
        <f t="shared" si="26"/>
        <v>0</v>
      </c>
      <c r="R59" s="5">
        <v>10</v>
      </c>
      <c r="S59" s="5">
        <v>0</v>
      </c>
      <c r="T59" s="6">
        <f t="shared" si="27"/>
        <v>0</v>
      </c>
      <c r="U59" s="5">
        <v>19</v>
      </c>
      <c r="V59" s="5">
        <v>1</v>
      </c>
      <c r="W59" s="6">
        <f t="shared" si="28"/>
        <v>5.2631578947368418E-2</v>
      </c>
      <c r="X59" s="5">
        <v>35</v>
      </c>
      <c r="Y59" s="5">
        <v>0</v>
      </c>
      <c r="Z59" s="6">
        <f t="shared" si="29"/>
        <v>0</v>
      </c>
      <c r="AA59" s="5">
        <v>37</v>
      </c>
      <c r="AB59" s="5">
        <v>1</v>
      </c>
      <c r="AC59" s="6">
        <f t="shared" si="30"/>
        <v>2.7027027027027029E-2</v>
      </c>
      <c r="AD59" s="5">
        <v>43</v>
      </c>
      <c r="AE59" s="5">
        <v>0</v>
      </c>
      <c r="AF59" s="6">
        <f t="shared" si="31"/>
        <v>0</v>
      </c>
      <c r="AG59" s="5">
        <v>48</v>
      </c>
      <c r="AH59" s="7">
        <f t="shared" si="10"/>
        <v>3</v>
      </c>
      <c r="AI59" s="7">
        <f t="shared" si="11"/>
        <v>0</v>
      </c>
      <c r="AJ59" s="8">
        <f t="shared" si="12"/>
        <v>2.7965860597439544E-2</v>
      </c>
      <c r="AK59" s="9" t="s">
        <v>174</v>
      </c>
    </row>
    <row r="60" spans="1:37" ht="14.25" customHeight="1" x14ac:dyDescent="0.2">
      <c r="A60" s="50"/>
      <c r="B60" s="4" t="s">
        <v>97</v>
      </c>
      <c r="C60" s="5">
        <v>74</v>
      </c>
      <c r="D60" s="5">
        <v>1</v>
      </c>
      <c r="E60" s="6">
        <f t="shared" si="0"/>
        <v>1.3513513513513514E-2</v>
      </c>
      <c r="F60" s="5">
        <v>3</v>
      </c>
      <c r="G60" s="5">
        <v>1</v>
      </c>
      <c r="H60" s="6">
        <f t="shared" si="23"/>
        <v>0.33333333333333331</v>
      </c>
      <c r="I60" s="5">
        <v>4</v>
      </c>
      <c r="J60" s="5">
        <v>0</v>
      </c>
      <c r="K60" s="6">
        <f t="shared" si="24"/>
        <v>0</v>
      </c>
      <c r="L60" s="5">
        <v>6</v>
      </c>
      <c r="M60" s="5">
        <v>0</v>
      </c>
      <c r="N60" s="6">
        <f t="shared" si="25"/>
        <v>0</v>
      </c>
      <c r="O60" s="5">
        <v>10</v>
      </c>
      <c r="P60" s="5">
        <v>1</v>
      </c>
      <c r="Q60" s="6">
        <f t="shared" si="26"/>
        <v>0.1</v>
      </c>
      <c r="R60" s="5">
        <v>10</v>
      </c>
      <c r="S60" s="5">
        <v>2</v>
      </c>
      <c r="T60" s="6">
        <f t="shared" si="27"/>
        <v>0.2</v>
      </c>
      <c r="U60" s="5">
        <v>9</v>
      </c>
      <c r="V60" s="5">
        <v>2</v>
      </c>
      <c r="W60" s="6">
        <f t="shared" si="28"/>
        <v>0.22222222222222221</v>
      </c>
      <c r="X60" s="5">
        <v>25</v>
      </c>
      <c r="Y60" s="5">
        <v>2</v>
      </c>
      <c r="Z60" s="6">
        <f t="shared" si="29"/>
        <v>0.08</v>
      </c>
      <c r="AA60" s="5">
        <v>38</v>
      </c>
      <c r="AB60" s="5">
        <v>1</v>
      </c>
      <c r="AC60" s="6">
        <f t="shared" si="30"/>
        <v>2.6315789473684209E-2</v>
      </c>
      <c r="AD60" s="5">
        <v>49</v>
      </c>
      <c r="AE60" s="5">
        <v>5</v>
      </c>
      <c r="AF60" s="6">
        <f t="shared" si="31"/>
        <v>0.10204081632653061</v>
      </c>
      <c r="AG60" s="5">
        <v>74</v>
      </c>
      <c r="AH60" s="7">
        <f t="shared" si="10"/>
        <v>15</v>
      </c>
      <c r="AI60" s="7">
        <f t="shared" si="11"/>
        <v>2</v>
      </c>
      <c r="AJ60" s="8">
        <f t="shared" si="12"/>
        <v>0.10774256748692838</v>
      </c>
      <c r="AK60" s="9" t="s">
        <v>174</v>
      </c>
    </row>
    <row r="61" spans="1:37" ht="14.25" customHeight="1" x14ac:dyDescent="0.2">
      <c r="A61" s="50"/>
      <c r="B61" s="4" t="s">
        <v>98</v>
      </c>
      <c r="C61" s="5">
        <v>414</v>
      </c>
      <c r="D61" s="5">
        <v>0</v>
      </c>
      <c r="E61" s="6">
        <f t="shared" ref="E61:E98" si="32">D61/C61</f>
        <v>0</v>
      </c>
      <c r="F61" s="5">
        <v>330</v>
      </c>
      <c r="G61" s="5">
        <v>4</v>
      </c>
      <c r="H61" s="6">
        <f t="shared" si="23"/>
        <v>1.2121212121212121E-2</v>
      </c>
      <c r="I61" s="5">
        <v>307</v>
      </c>
      <c r="J61" s="5">
        <v>1</v>
      </c>
      <c r="K61" s="6">
        <f t="shared" si="24"/>
        <v>3.2573289902280132E-3</v>
      </c>
      <c r="L61" s="5">
        <v>353</v>
      </c>
      <c r="M61" s="5">
        <v>2</v>
      </c>
      <c r="N61" s="6">
        <f t="shared" si="25"/>
        <v>5.6657223796033997E-3</v>
      </c>
      <c r="O61" s="5">
        <v>373</v>
      </c>
      <c r="P61" s="5">
        <v>4</v>
      </c>
      <c r="Q61" s="6">
        <f t="shared" si="26"/>
        <v>1.0723860589812333E-2</v>
      </c>
      <c r="R61" s="5">
        <v>368</v>
      </c>
      <c r="S61" s="5">
        <v>7</v>
      </c>
      <c r="T61" s="6">
        <f t="shared" si="27"/>
        <v>1.9021739130434784E-2</v>
      </c>
      <c r="U61" s="5">
        <v>383</v>
      </c>
      <c r="V61" s="5">
        <v>7</v>
      </c>
      <c r="W61" s="6">
        <f t="shared" si="28"/>
        <v>1.8276762402088774E-2</v>
      </c>
      <c r="X61" s="5">
        <v>397</v>
      </c>
      <c r="Y61" s="5">
        <v>5</v>
      </c>
      <c r="Z61" s="6">
        <f t="shared" si="29"/>
        <v>1.2594458438287154E-2</v>
      </c>
      <c r="AA61" s="5">
        <v>391</v>
      </c>
      <c r="AB61" s="5">
        <v>5</v>
      </c>
      <c r="AC61" s="6">
        <f t="shared" si="30"/>
        <v>1.278772378516624E-2</v>
      </c>
      <c r="AD61" s="5">
        <v>399</v>
      </c>
      <c r="AE61" s="5">
        <v>3</v>
      </c>
      <c r="AF61" s="6">
        <f t="shared" si="31"/>
        <v>7.5187969924812026E-3</v>
      </c>
      <c r="AG61" s="5">
        <v>414</v>
      </c>
      <c r="AH61" s="7">
        <f t="shared" si="10"/>
        <v>38</v>
      </c>
      <c r="AI61" s="7">
        <f t="shared" si="11"/>
        <v>4</v>
      </c>
      <c r="AJ61" s="8">
        <f t="shared" si="12"/>
        <v>1.0196760482931401E-2</v>
      </c>
      <c r="AK61" s="9" t="str">
        <f t="shared" si="13"/>
        <v>مشبع</v>
      </c>
    </row>
    <row r="62" spans="1:37" ht="28.5" customHeight="1" x14ac:dyDescent="0.2">
      <c r="A62" s="50"/>
      <c r="B62" s="4" t="s">
        <v>99</v>
      </c>
      <c r="C62" s="5">
        <v>29</v>
      </c>
      <c r="D62" s="5">
        <v>0</v>
      </c>
      <c r="E62" s="6">
        <f t="shared" si="32"/>
        <v>0</v>
      </c>
      <c r="F62" s="5">
        <v>0</v>
      </c>
      <c r="G62" s="5">
        <v>0</v>
      </c>
      <c r="H62" s="6" t="e">
        <f t="shared" si="23"/>
        <v>#DIV/0!</v>
      </c>
      <c r="I62" s="5">
        <v>0</v>
      </c>
      <c r="J62" s="5">
        <v>0</v>
      </c>
      <c r="K62" s="6" t="e">
        <f t="shared" si="24"/>
        <v>#DIV/0!</v>
      </c>
      <c r="L62" s="5">
        <v>0</v>
      </c>
      <c r="M62" s="5">
        <v>0</v>
      </c>
      <c r="N62" s="6" t="e">
        <f t="shared" si="25"/>
        <v>#DIV/0!</v>
      </c>
      <c r="O62" s="5">
        <v>2</v>
      </c>
      <c r="P62" s="5">
        <v>0</v>
      </c>
      <c r="Q62" s="6">
        <f t="shared" si="26"/>
        <v>0</v>
      </c>
      <c r="R62" s="5">
        <v>6</v>
      </c>
      <c r="S62" s="5">
        <v>0</v>
      </c>
      <c r="T62" s="6">
        <f t="shared" si="27"/>
        <v>0</v>
      </c>
      <c r="U62" s="5">
        <v>6</v>
      </c>
      <c r="V62" s="5">
        <v>0</v>
      </c>
      <c r="W62" s="6">
        <f t="shared" si="28"/>
        <v>0</v>
      </c>
      <c r="X62" s="5">
        <v>6</v>
      </c>
      <c r="Y62" s="5">
        <v>0</v>
      </c>
      <c r="Z62" s="6">
        <f t="shared" si="29"/>
        <v>0</v>
      </c>
      <c r="AA62" s="5">
        <v>14</v>
      </c>
      <c r="AB62" s="5">
        <v>0</v>
      </c>
      <c r="AC62" s="6">
        <f t="shared" si="30"/>
        <v>0</v>
      </c>
      <c r="AD62" s="5">
        <v>16</v>
      </c>
      <c r="AE62" s="5">
        <v>0</v>
      </c>
      <c r="AF62" s="6">
        <f t="shared" si="31"/>
        <v>0</v>
      </c>
      <c r="AG62" s="5">
        <v>29</v>
      </c>
      <c r="AH62" s="7">
        <f t="shared" si="10"/>
        <v>0</v>
      </c>
      <c r="AI62" s="7">
        <f t="shared" si="11"/>
        <v>0</v>
      </c>
      <c r="AJ62" s="8">
        <f>AVERAGE(AF62,AC62,Z62,W62,T62,Q62,E62)</f>
        <v>0</v>
      </c>
      <c r="AK62" s="9" t="s">
        <v>174</v>
      </c>
    </row>
    <row r="63" spans="1:37" ht="14.25" customHeight="1" x14ac:dyDescent="0.2">
      <c r="A63" s="50"/>
      <c r="B63" s="4" t="s">
        <v>100</v>
      </c>
      <c r="C63" s="5">
        <v>106</v>
      </c>
      <c r="D63" s="5">
        <v>0</v>
      </c>
      <c r="E63" s="6">
        <f t="shared" si="32"/>
        <v>0</v>
      </c>
      <c r="F63" s="5">
        <v>15</v>
      </c>
      <c r="G63" s="5">
        <v>0</v>
      </c>
      <c r="H63" s="6">
        <f t="shared" si="23"/>
        <v>0</v>
      </c>
      <c r="I63" s="5">
        <v>13</v>
      </c>
      <c r="J63" s="5">
        <v>0</v>
      </c>
      <c r="K63" s="6">
        <f t="shared" si="24"/>
        <v>0</v>
      </c>
      <c r="L63" s="5">
        <v>21</v>
      </c>
      <c r="M63" s="5">
        <v>0</v>
      </c>
      <c r="N63" s="6">
        <f t="shared" si="25"/>
        <v>0</v>
      </c>
      <c r="O63" s="5">
        <v>23</v>
      </c>
      <c r="P63" s="5">
        <v>1</v>
      </c>
      <c r="Q63" s="6">
        <f t="shared" si="26"/>
        <v>4.3478260869565216E-2</v>
      </c>
      <c r="R63" s="5">
        <v>25</v>
      </c>
      <c r="S63" s="5">
        <v>0</v>
      </c>
      <c r="T63" s="6">
        <f t="shared" si="27"/>
        <v>0</v>
      </c>
      <c r="U63" s="5">
        <v>26</v>
      </c>
      <c r="V63" s="5">
        <v>1</v>
      </c>
      <c r="W63" s="6">
        <f t="shared" si="28"/>
        <v>3.8461538461538464E-2</v>
      </c>
      <c r="X63" s="5">
        <v>51</v>
      </c>
      <c r="Y63" s="5">
        <v>1</v>
      </c>
      <c r="Z63" s="6">
        <f t="shared" si="29"/>
        <v>1.9607843137254902E-2</v>
      </c>
      <c r="AA63" s="5">
        <v>64</v>
      </c>
      <c r="AB63" s="5">
        <v>0</v>
      </c>
      <c r="AC63" s="6">
        <f t="shared" si="30"/>
        <v>0</v>
      </c>
      <c r="AD63" s="5">
        <v>78</v>
      </c>
      <c r="AE63" s="5">
        <v>5</v>
      </c>
      <c r="AF63" s="6">
        <f t="shared" si="31"/>
        <v>6.4102564102564097E-2</v>
      </c>
      <c r="AG63" s="5">
        <v>106</v>
      </c>
      <c r="AH63" s="7">
        <f t="shared" si="10"/>
        <v>8</v>
      </c>
      <c r="AI63" s="7">
        <f t="shared" si="11"/>
        <v>1</v>
      </c>
      <c r="AJ63" s="8">
        <f t="shared" si="12"/>
        <v>1.6565020657092266E-2</v>
      </c>
      <c r="AK63" s="9" t="str">
        <f t="shared" si="13"/>
        <v>مشبع</v>
      </c>
    </row>
    <row r="64" spans="1:37" ht="14.25" customHeight="1" x14ac:dyDescent="0.2">
      <c r="A64" s="50"/>
      <c r="B64" s="4" t="s">
        <v>102</v>
      </c>
      <c r="C64" s="5">
        <v>95</v>
      </c>
      <c r="D64" s="5">
        <v>0</v>
      </c>
      <c r="E64" s="6">
        <f t="shared" si="32"/>
        <v>0</v>
      </c>
      <c r="F64" s="5">
        <v>3</v>
      </c>
      <c r="G64" s="5">
        <v>0</v>
      </c>
      <c r="H64" s="6">
        <f t="shared" si="23"/>
        <v>0</v>
      </c>
      <c r="I64" s="5">
        <v>4</v>
      </c>
      <c r="J64" s="5">
        <v>0</v>
      </c>
      <c r="K64" s="6">
        <f t="shared" si="24"/>
        <v>0</v>
      </c>
      <c r="L64" s="5">
        <v>8</v>
      </c>
      <c r="M64" s="5">
        <v>0</v>
      </c>
      <c r="N64" s="6">
        <f t="shared" si="25"/>
        <v>0</v>
      </c>
      <c r="O64" s="5">
        <v>10</v>
      </c>
      <c r="P64" s="5">
        <v>3</v>
      </c>
      <c r="Q64" s="6">
        <f t="shared" si="26"/>
        <v>0.3</v>
      </c>
      <c r="R64" s="5">
        <v>7</v>
      </c>
      <c r="S64" s="5">
        <v>3</v>
      </c>
      <c r="T64" s="6">
        <f t="shared" si="27"/>
        <v>0.42857142857142855</v>
      </c>
      <c r="U64" s="5">
        <v>9</v>
      </c>
      <c r="V64" s="5">
        <v>2</v>
      </c>
      <c r="W64" s="6">
        <f t="shared" si="28"/>
        <v>0.22222222222222221</v>
      </c>
      <c r="X64" s="5">
        <v>42</v>
      </c>
      <c r="Y64" s="5">
        <v>2</v>
      </c>
      <c r="Z64" s="6">
        <f t="shared" si="29"/>
        <v>4.7619047619047616E-2</v>
      </c>
      <c r="AA64" s="5">
        <v>66</v>
      </c>
      <c r="AB64" s="5">
        <v>2</v>
      </c>
      <c r="AC64" s="6">
        <f t="shared" si="30"/>
        <v>3.0303030303030304E-2</v>
      </c>
      <c r="AD64" s="5">
        <v>76</v>
      </c>
      <c r="AE64" s="5">
        <v>0</v>
      </c>
      <c r="AF64" s="6">
        <f t="shared" si="31"/>
        <v>0</v>
      </c>
      <c r="AG64" s="5">
        <v>95</v>
      </c>
      <c r="AH64" s="7">
        <f t="shared" si="10"/>
        <v>12</v>
      </c>
      <c r="AI64" s="7">
        <f t="shared" si="11"/>
        <v>1</v>
      </c>
      <c r="AJ64" s="8">
        <f t="shared" si="12"/>
        <v>0.10287157287157286</v>
      </c>
      <c r="AK64" s="9" t="s">
        <v>174</v>
      </c>
    </row>
    <row r="65" spans="1:37" ht="14.25" customHeight="1" x14ac:dyDescent="0.2">
      <c r="A65" s="50"/>
      <c r="B65" s="4" t="s">
        <v>103</v>
      </c>
      <c r="C65" s="5">
        <v>17</v>
      </c>
      <c r="D65" s="5">
        <v>1</v>
      </c>
      <c r="E65" s="6">
        <f t="shared" si="32"/>
        <v>5.8823529411764705E-2</v>
      </c>
      <c r="F65" s="5">
        <v>10</v>
      </c>
      <c r="G65" s="5">
        <v>0</v>
      </c>
      <c r="H65" s="6">
        <f t="shared" si="23"/>
        <v>0</v>
      </c>
      <c r="I65" s="5">
        <v>9</v>
      </c>
      <c r="J65" s="5">
        <v>0</v>
      </c>
      <c r="K65" s="6">
        <f t="shared" si="24"/>
        <v>0</v>
      </c>
      <c r="L65" s="5">
        <v>9</v>
      </c>
      <c r="M65" s="5">
        <v>0</v>
      </c>
      <c r="N65" s="6">
        <f t="shared" si="25"/>
        <v>0</v>
      </c>
      <c r="O65" s="5">
        <v>11</v>
      </c>
      <c r="P65" s="5">
        <v>0</v>
      </c>
      <c r="Q65" s="6">
        <f t="shared" si="26"/>
        <v>0</v>
      </c>
      <c r="R65" s="5">
        <v>12</v>
      </c>
      <c r="S65" s="5">
        <v>0</v>
      </c>
      <c r="T65" s="6">
        <f t="shared" si="27"/>
        <v>0</v>
      </c>
      <c r="U65" s="5">
        <v>12</v>
      </c>
      <c r="V65" s="5">
        <v>0</v>
      </c>
      <c r="W65" s="6">
        <f t="shared" si="28"/>
        <v>0</v>
      </c>
      <c r="X65" s="5">
        <v>16</v>
      </c>
      <c r="Y65" s="5">
        <v>1</v>
      </c>
      <c r="Z65" s="6">
        <f t="shared" si="29"/>
        <v>6.25E-2</v>
      </c>
      <c r="AA65" s="5">
        <v>15</v>
      </c>
      <c r="AB65" s="5">
        <v>0</v>
      </c>
      <c r="AC65" s="6">
        <f t="shared" si="30"/>
        <v>0</v>
      </c>
      <c r="AD65" s="5">
        <v>17</v>
      </c>
      <c r="AE65" s="5">
        <v>1</v>
      </c>
      <c r="AF65" s="6">
        <f t="shared" si="31"/>
        <v>5.8823529411764705E-2</v>
      </c>
      <c r="AG65" s="5">
        <v>17</v>
      </c>
      <c r="AH65" s="7">
        <f t="shared" ref="AH65:AH98" si="33">SUM(D65,G65,J65,M65,P65,S65,V65,Y65,AB65,AE65)</f>
        <v>3</v>
      </c>
      <c r="AI65" s="7">
        <f t="shared" ref="AI65:AI98" si="34" xml:space="preserve"> ROUND(AH65/10,0)</f>
        <v>0</v>
      </c>
      <c r="AJ65" s="8">
        <f t="shared" ref="AJ65:AJ98" si="35">AVERAGE(AF65,AC65,Z65,W65,T65,Q65,N65,K65,H65,E65)</f>
        <v>1.801470588235294E-2</v>
      </c>
      <c r="AK65" s="9" t="s">
        <v>174</v>
      </c>
    </row>
    <row r="66" spans="1:37" ht="14.25" customHeight="1" x14ac:dyDescent="0.2">
      <c r="A66" s="50"/>
      <c r="B66" s="4" t="s">
        <v>104</v>
      </c>
      <c r="C66" s="5">
        <v>651</v>
      </c>
      <c r="D66" s="5">
        <v>0</v>
      </c>
      <c r="E66" s="6">
        <f t="shared" si="32"/>
        <v>0</v>
      </c>
      <c r="F66" s="5">
        <v>172</v>
      </c>
      <c r="G66" s="5">
        <v>0</v>
      </c>
      <c r="H66" s="6">
        <f t="shared" ref="H66:H97" si="36">G66/F66</f>
        <v>0</v>
      </c>
      <c r="I66" s="5">
        <v>173</v>
      </c>
      <c r="J66" s="5">
        <v>0</v>
      </c>
      <c r="K66" s="6">
        <f t="shared" ref="K66:K97" si="37">J66/I66</f>
        <v>0</v>
      </c>
      <c r="L66" s="5">
        <v>230</v>
      </c>
      <c r="M66" s="5">
        <v>0</v>
      </c>
      <c r="N66" s="6">
        <f t="shared" ref="N66:N97" si="38">M66/L66</f>
        <v>0</v>
      </c>
      <c r="O66" s="5">
        <v>279</v>
      </c>
      <c r="P66" s="5">
        <v>0</v>
      </c>
      <c r="Q66" s="6">
        <f t="shared" ref="Q66:Q97" si="39">P66/O66</f>
        <v>0</v>
      </c>
      <c r="R66" s="5">
        <v>347</v>
      </c>
      <c r="S66" s="5">
        <v>4</v>
      </c>
      <c r="T66" s="6">
        <f t="shared" ref="T66:T97" si="40">S66/R66</f>
        <v>1.1527377521613832E-2</v>
      </c>
      <c r="U66" s="5">
        <v>413</v>
      </c>
      <c r="V66" s="5">
        <v>8</v>
      </c>
      <c r="W66" s="6">
        <f t="shared" ref="W66:W97" si="41">V66/U66</f>
        <v>1.9370460048426151E-2</v>
      </c>
      <c r="X66" s="5">
        <v>409</v>
      </c>
      <c r="Y66" s="5">
        <v>5</v>
      </c>
      <c r="Z66" s="6">
        <f t="shared" ref="Z66:Z97" si="42">Y66/X66</f>
        <v>1.2224938875305624E-2</v>
      </c>
      <c r="AA66" s="5">
        <v>479</v>
      </c>
      <c r="AB66" s="5">
        <v>0</v>
      </c>
      <c r="AC66" s="6">
        <f t="shared" ref="AC66:AC97" si="43">AB66/AA66</f>
        <v>0</v>
      </c>
      <c r="AD66" s="5">
        <v>531</v>
      </c>
      <c r="AE66" s="5">
        <v>4</v>
      </c>
      <c r="AF66" s="6">
        <f t="shared" ref="AF66:AF97" si="44">AE66/AD66</f>
        <v>7.5329566854990581E-3</v>
      </c>
      <c r="AG66" s="5">
        <v>651</v>
      </c>
      <c r="AH66" s="7">
        <f t="shared" si="33"/>
        <v>21</v>
      </c>
      <c r="AI66" s="7">
        <f t="shared" si="34"/>
        <v>2</v>
      </c>
      <c r="AJ66" s="8">
        <f t="shared" si="35"/>
        <v>5.0655733130844666E-3</v>
      </c>
      <c r="AK66" s="9" t="str">
        <f t="shared" ref="AK66:AK98" si="45">IF(AJ66&lt;1%,"راكد",IF(AJ66&lt;15%,"مشبع","مطلوب"))</f>
        <v>راكد</v>
      </c>
    </row>
    <row r="67" spans="1:37" ht="14.25" customHeight="1" x14ac:dyDescent="0.2">
      <c r="A67" s="50"/>
      <c r="B67" s="4" t="s">
        <v>105</v>
      </c>
      <c r="C67" s="5">
        <v>357</v>
      </c>
      <c r="D67" s="5">
        <v>0</v>
      </c>
      <c r="E67" s="6">
        <f t="shared" si="32"/>
        <v>0</v>
      </c>
      <c r="F67" s="5">
        <v>155</v>
      </c>
      <c r="G67" s="5">
        <v>1</v>
      </c>
      <c r="H67" s="6">
        <f t="shared" si="36"/>
        <v>6.4516129032258064E-3</v>
      </c>
      <c r="I67" s="5">
        <v>152</v>
      </c>
      <c r="J67" s="5">
        <v>0</v>
      </c>
      <c r="K67" s="6">
        <f t="shared" si="37"/>
        <v>0</v>
      </c>
      <c r="L67" s="5">
        <v>180</v>
      </c>
      <c r="M67" s="5">
        <v>3</v>
      </c>
      <c r="N67" s="6">
        <f t="shared" si="38"/>
        <v>1.6666666666666666E-2</v>
      </c>
      <c r="O67" s="5">
        <v>186</v>
      </c>
      <c r="P67" s="5">
        <v>3</v>
      </c>
      <c r="Q67" s="6">
        <f t="shared" si="39"/>
        <v>1.6129032258064516E-2</v>
      </c>
      <c r="R67" s="5">
        <v>190</v>
      </c>
      <c r="S67" s="5">
        <v>2</v>
      </c>
      <c r="T67" s="6">
        <f t="shared" si="40"/>
        <v>1.0526315789473684E-2</v>
      </c>
      <c r="U67" s="5">
        <v>207</v>
      </c>
      <c r="V67" s="5">
        <v>0</v>
      </c>
      <c r="W67" s="6">
        <f t="shared" si="41"/>
        <v>0</v>
      </c>
      <c r="X67" s="5">
        <v>263</v>
      </c>
      <c r="Y67" s="5">
        <v>1</v>
      </c>
      <c r="Z67" s="6">
        <f t="shared" si="42"/>
        <v>3.8022813688212928E-3</v>
      </c>
      <c r="AA67" s="5">
        <v>304</v>
      </c>
      <c r="AB67" s="5">
        <v>0</v>
      </c>
      <c r="AC67" s="6">
        <f t="shared" si="43"/>
        <v>0</v>
      </c>
      <c r="AD67" s="5">
        <v>334</v>
      </c>
      <c r="AE67" s="5">
        <v>1</v>
      </c>
      <c r="AF67" s="6">
        <f t="shared" si="44"/>
        <v>2.9940119760479044E-3</v>
      </c>
      <c r="AG67" s="5">
        <v>357</v>
      </c>
      <c r="AH67" s="7">
        <f t="shared" si="33"/>
        <v>11</v>
      </c>
      <c r="AI67" s="7">
        <f t="shared" si="34"/>
        <v>1</v>
      </c>
      <c r="AJ67" s="8">
        <f t="shared" si="35"/>
        <v>5.6569920962299871E-3</v>
      </c>
      <c r="AK67" s="9" t="str">
        <f t="shared" si="45"/>
        <v>راكد</v>
      </c>
    </row>
    <row r="68" spans="1:37" ht="14.25" customHeight="1" x14ac:dyDescent="0.2">
      <c r="A68" s="50"/>
      <c r="B68" s="4" t="s">
        <v>106</v>
      </c>
      <c r="C68" s="5">
        <v>105</v>
      </c>
      <c r="D68" s="5">
        <v>0</v>
      </c>
      <c r="E68" s="6">
        <f t="shared" si="32"/>
        <v>0</v>
      </c>
      <c r="F68" s="5">
        <v>28</v>
      </c>
      <c r="G68" s="5">
        <v>0</v>
      </c>
      <c r="H68" s="6">
        <f t="shared" si="36"/>
        <v>0</v>
      </c>
      <c r="I68" s="5">
        <v>27</v>
      </c>
      <c r="J68" s="5">
        <v>0</v>
      </c>
      <c r="K68" s="6">
        <f t="shared" si="37"/>
        <v>0</v>
      </c>
      <c r="L68" s="5">
        <v>48</v>
      </c>
      <c r="M68" s="5">
        <v>0</v>
      </c>
      <c r="N68" s="6">
        <f t="shared" si="38"/>
        <v>0</v>
      </c>
      <c r="O68" s="5">
        <v>41</v>
      </c>
      <c r="P68" s="5">
        <v>1</v>
      </c>
      <c r="Q68" s="6">
        <f t="shared" si="39"/>
        <v>2.4390243902439025E-2</v>
      </c>
      <c r="R68" s="5">
        <v>40</v>
      </c>
      <c r="S68" s="5">
        <v>2</v>
      </c>
      <c r="T68" s="6">
        <f t="shared" si="40"/>
        <v>0.05</v>
      </c>
      <c r="U68" s="5">
        <v>62</v>
      </c>
      <c r="V68" s="5">
        <v>1</v>
      </c>
      <c r="W68" s="6">
        <f t="shared" si="41"/>
        <v>1.6129032258064516E-2</v>
      </c>
      <c r="X68" s="5">
        <v>90</v>
      </c>
      <c r="Y68" s="5">
        <v>1</v>
      </c>
      <c r="Z68" s="6">
        <f t="shared" si="42"/>
        <v>1.1111111111111112E-2</v>
      </c>
      <c r="AA68" s="5">
        <v>99</v>
      </c>
      <c r="AB68" s="5">
        <v>4</v>
      </c>
      <c r="AC68" s="6">
        <f t="shared" si="43"/>
        <v>4.0404040404040407E-2</v>
      </c>
      <c r="AD68" s="5">
        <v>101</v>
      </c>
      <c r="AE68" s="5">
        <v>1</v>
      </c>
      <c r="AF68" s="6">
        <f t="shared" si="44"/>
        <v>9.9009900990099011E-3</v>
      </c>
      <c r="AG68" s="5">
        <v>105</v>
      </c>
      <c r="AH68" s="7">
        <f t="shared" si="33"/>
        <v>10</v>
      </c>
      <c r="AI68" s="7">
        <f t="shared" si="34"/>
        <v>1</v>
      </c>
      <c r="AJ68" s="8">
        <f t="shared" si="35"/>
        <v>1.5193541777466495E-2</v>
      </c>
      <c r="AK68" s="9" t="str">
        <f t="shared" si="45"/>
        <v>مشبع</v>
      </c>
    </row>
    <row r="69" spans="1:37" s="11" customFormat="1" ht="14.25" customHeight="1" x14ac:dyDescent="0.2">
      <c r="A69" s="50"/>
      <c r="B69" s="4" t="s">
        <v>108</v>
      </c>
      <c r="C69" s="5">
        <v>48</v>
      </c>
      <c r="D69" s="5">
        <v>0</v>
      </c>
      <c r="E69" s="6">
        <f t="shared" si="32"/>
        <v>0</v>
      </c>
      <c r="F69" s="5">
        <v>20</v>
      </c>
      <c r="G69" s="5">
        <v>0</v>
      </c>
      <c r="H69" s="6">
        <f t="shared" si="36"/>
        <v>0</v>
      </c>
      <c r="I69" s="5">
        <v>20</v>
      </c>
      <c r="J69" s="5">
        <v>0</v>
      </c>
      <c r="K69" s="6">
        <f t="shared" si="37"/>
        <v>0</v>
      </c>
      <c r="L69" s="5">
        <v>20</v>
      </c>
      <c r="M69" s="5">
        <v>0</v>
      </c>
      <c r="N69" s="6">
        <f t="shared" si="38"/>
        <v>0</v>
      </c>
      <c r="O69" s="5">
        <v>19</v>
      </c>
      <c r="P69" s="5">
        <v>0</v>
      </c>
      <c r="Q69" s="6">
        <f t="shared" si="39"/>
        <v>0</v>
      </c>
      <c r="R69" s="5">
        <v>21</v>
      </c>
      <c r="S69" s="5">
        <v>0</v>
      </c>
      <c r="T69" s="6">
        <f t="shared" si="40"/>
        <v>0</v>
      </c>
      <c r="U69" s="5">
        <v>24</v>
      </c>
      <c r="V69" s="5">
        <v>0</v>
      </c>
      <c r="W69" s="6">
        <f t="shared" si="41"/>
        <v>0</v>
      </c>
      <c r="X69" s="5">
        <v>35</v>
      </c>
      <c r="Y69" s="5">
        <v>0</v>
      </c>
      <c r="Z69" s="6">
        <f t="shared" si="42"/>
        <v>0</v>
      </c>
      <c r="AA69" s="5">
        <v>39</v>
      </c>
      <c r="AB69" s="5">
        <v>0</v>
      </c>
      <c r="AC69" s="6">
        <f t="shared" si="43"/>
        <v>0</v>
      </c>
      <c r="AD69" s="5">
        <v>44</v>
      </c>
      <c r="AE69" s="5">
        <v>0</v>
      </c>
      <c r="AF69" s="6">
        <f t="shared" si="44"/>
        <v>0</v>
      </c>
      <c r="AG69" s="5">
        <v>48</v>
      </c>
      <c r="AH69" s="7">
        <f t="shared" si="33"/>
        <v>0</v>
      </c>
      <c r="AI69" s="7">
        <f t="shared" si="34"/>
        <v>0</v>
      </c>
      <c r="AJ69" s="8">
        <f t="shared" si="35"/>
        <v>0</v>
      </c>
      <c r="AK69" s="9" t="s">
        <v>174</v>
      </c>
    </row>
    <row r="70" spans="1:37" ht="14.25" customHeight="1" x14ac:dyDescent="0.2">
      <c r="A70" s="50"/>
      <c r="B70" s="4" t="s">
        <v>109</v>
      </c>
      <c r="C70" s="5">
        <v>19</v>
      </c>
      <c r="D70" s="5">
        <v>1</v>
      </c>
      <c r="E70" s="6">
        <f t="shared" si="32"/>
        <v>5.2631578947368418E-2</v>
      </c>
      <c r="F70" s="5">
        <v>7</v>
      </c>
      <c r="G70" s="5">
        <v>0</v>
      </c>
      <c r="H70" s="6">
        <f t="shared" si="36"/>
        <v>0</v>
      </c>
      <c r="I70" s="5">
        <v>5</v>
      </c>
      <c r="J70" s="5">
        <v>0</v>
      </c>
      <c r="K70" s="6">
        <f t="shared" si="37"/>
        <v>0</v>
      </c>
      <c r="L70" s="5">
        <v>10</v>
      </c>
      <c r="M70" s="5">
        <v>0</v>
      </c>
      <c r="N70" s="6">
        <f t="shared" si="38"/>
        <v>0</v>
      </c>
      <c r="O70" s="5">
        <v>12</v>
      </c>
      <c r="P70" s="5">
        <v>0</v>
      </c>
      <c r="Q70" s="6">
        <f t="shared" si="39"/>
        <v>0</v>
      </c>
      <c r="R70" s="5">
        <v>15</v>
      </c>
      <c r="S70" s="5">
        <v>0</v>
      </c>
      <c r="T70" s="6">
        <f t="shared" si="40"/>
        <v>0</v>
      </c>
      <c r="U70" s="5">
        <v>16</v>
      </c>
      <c r="V70" s="5">
        <v>0</v>
      </c>
      <c r="W70" s="6">
        <f t="shared" si="41"/>
        <v>0</v>
      </c>
      <c r="X70" s="5">
        <v>18</v>
      </c>
      <c r="Y70" s="5">
        <v>3</v>
      </c>
      <c r="Z70" s="6">
        <f t="shared" si="42"/>
        <v>0.16666666666666666</v>
      </c>
      <c r="AA70" s="5">
        <v>17</v>
      </c>
      <c r="AB70" s="5">
        <v>2</v>
      </c>
      <c r="AC70" s="6">
        <f t="shared" si="43"/>
        <v>0.11764705882352941</v>
      </c>
      <c r="AD70" s="5">
        <v>12</v>
      </c>
      <c r="AE70" s="5">
        <v>0</v>
      </c>
      <c r="AF70" s="6">
        <f t="shared" si="44"/>
        <v>0</v>
      </c>
      <c r="AG70" s="5">
        <v>19</v>
      </c>
      <c r="AH70" s="7">
        <f t="shared" si="33"/>
        <v>6</v>
      </c>
      <c r="AI70" s="7">
        <f t="shared" si="34"/>
        <v>1</v>
      </c>
      <c r="AJ70" s="8">
        <f t="shared" si="35"/>
        <v>3.3694530443756449E-2</v>
      </c>
      <c r="AK70" s="9" t="s">
        <v>174</v>
      </c>
    </row>
    <row r="71" spans="1:37" ht="28.5" customHeight="1" x14ac:dyDescent="0.2">
      <c r="A71" s="50"/>
      <c r="B71" s="4" t="s">
        <v>110</v>
      </c>
      <c r="C71" s="5">
        <v>551</v>
      </c>
      <c r="D71" s="5">
        <v>1</v>
      </c>
      <c r="E71" s="6">
        <f t="shared" si="32"/>
        <v>1.8148820326678765E-3</v>
      </c>
      <c r="F71" s="5">
        <v>159</v>
      </c>
      <c r="G71" s="5">
        <v>0</v>
      </c>
      <c r="H71" s="6">
        <f t="shared" si="36"/>
        <v>0</v>
      </c>
      <c r="I71" s="5">
        <v>170</v>
      </c>
      <c r="J71" s="5">
        <v>0</v>
      </c>
      <c r="K71" s="6">
        <f t="shared" si="37"/>
        <v>0</v>
      </c>
      <c r="L71" s="5">
        <v>213</v>
      </c>
      <c r="M71" s="5">
        <v>2</v>
      </c>
      <c r="N71" s="6">
        <f t="shared" si="38"/>
        <v>9.3896713615023476E-3</v>
      </c>
      <c r="O71" s="5">
        <v>244</v>
      </c>
      <c r="P71" s="5">
        <v>1</v>
      </c>
      <c r="Q71" s="6">
        <f t="shared" si="39"/>
        <v>4.0983606557377051E-3</v>
      </c>
      <c r="R71" s="5">
        <v>281</v>
      </c>
      <c r="S71" s="5">
        <v>0</v>
      </c>
      <c r="T71" s="6">
        <f t="shared" si="40"/>
        <v>0</v>
      </c>
      <c r="U71" s="5">
        <v>311</v>
      </c>
      <c r="V71" s="5">
        <v>2</v>
      </c>
      <c r="W71" s="6">
        <f t="shared" si="41"/>
        <v>6.4308681672025723E-3</v>
      </c>
      <c r="X71" s="5">
        <v>388</v>
      </c>
      <c r="Y71" s="5">
        <v>1</v>
      </c>
      <c r="Z71" s="6">
        <f t="shared" si="42"/>
        <v>2.5773195876288659E-3</v>
      </c>
      <c r="AA71" s="5">
        <v>430</v>
      </c>
      <c r="AB71" s="5">
        <v>1</v>
      </c>
      <c r="AC71" s="6">
        <f t="shared" si="43"/>
        <v>2.3255813953488372E-3</v>
      </c>
      <c r="AD71" s="5">
        <v>469</v>
      </c>
      <c r="AE71" s="5">
        <v>0</v>
      </c>
      <c r="AF71" s="6">
        <f t="shared" si="44"/>
        <v>0</v>
      </c>
      <c r="AG71" s="5">
        <v>551</v>
      </c>
      <c r="AH71" s="7">
        <f t="shared" si="33"/>
        <v>8</v>
      </c>
      <c r="AI71" s="7">
        <f t="shared" si="34"/>
        <v>1</v>
      </c>
      <c r="AJ71" s="8">
        <f t="shared" si="35"/>
        <v>2.6636683200088203E-3</v>
      </c>
      <c r="AK71" s="9" t="str">
        <f t="shared" si="45"/>
        <v>راكد</v>
      </c>
    </row>
    <row r="72" spans="1:37" ht="28.5" customHeight="1" x14ac:dyDescent="0.2">
      <c r="A72" s="50"/>
      <c r="B72" s="4" t="s">
        <v>111</v>
      </c>
      <c r="C72" s="5">
        <v>27</v>
      </c>
      <c r="D72" s="5">
        <v>0</v>
      </c>
      <c r="E72" s="6">
        <f t="shared" si="32"/>
        <v>0</v>
      </c>
      <c r="F72" s="5">
        <v>17</v>
      </c>
      <c r="G72" s="5">
        <v>0</v>
      </c>
      <c r="H72" s="6">
        <f t="shared" si="36"/>
        <v>0</v>
      </c>
      <c r="I72" s="5">
        <v>18</v>
      </c>
      <c r="J72" s="5">
        <v>0</v>
      </c>
      <c r="K72" s="6">
        <f t="shared" si="37"/>
        <v>0</v>
      </c>
      <c r="L72" s="5">
        <v>21</v>
      </c>
      <c r="M72" s="5">
        <v>0</v>
      </c>
      <c r="N72" s="6">
        <f t="shared" si="38"/>
        <v>0</v>
      </c>
      <c r="O72" s="5">
        <v>20</v>
      </c>
      <c r="P72" s="5">
        <v>0</v>
      </c>
      <c r="Q72" s="6">
        <f t="shared" si="39"/>
        <v>0</v>
      </c>
      <c r="R72" s="5">
        <v>17</v>
      </c>
      <c r="S72" s="5">
        <v>0</v>
      </c>
      <c r="T72" s="6">
        <f t="shared" si="40"/>
        <v>0</v>
      </c>
      <c r="U72" s="5">
        <v>11</v>
      </c>
      <c r="V72" s="5">
        <v>1</v>
      </c>
      <c r="W72" s="6">
        <f t="shared" si="41"/>
        <v>9.0909090909090912E-2</v>
      </c>
      <c r="X72" s="5">
        <v>6</v>
      </c>
      <c r="Y72" s="5">
        <v>0</v>
      </c>
      <c r="Z72" s="6">
        <f t="shared" si="42"/>
        <v>0</v>
      </c>
      <c r="AA72" s="5">
        <v>16</v>
      </c>
      <c r="AB72" s="5">
        <v>0</v>
      </c>
      <c r="AC72" s="6">
        <f t="shared" si="43"/>
        <v>0</v>
      </c>
      <c r="AD72" s="5">
        <v>18</v>
      </c>
      <c r="AE72" s="5">
        <v>0</v>
      </c>
      <c r="AF72" s="6">
        <f t="shared" si="44"/>
        <v>0</v>
      </c>
      <c r="AG72" s="5">
        <v>27</v>
      </c>
      <c r="AH72" s="7">
        <f t="shared" si="33"/>
        <v>1</v>
      </c>
      <c r="AI72" s="7">
        <f t="shared" si="34"/>
        <v>0</v>
      </c>
      <c r="AJ72" s="8">
        <f t="shared" si="35"/>
        <v>9.0909090909090905E-3</v>
      </c>
      <c r="AK72" s="9" t="s">
        <v>174</v>
      </c>
    </row>
    <row r="73" spans="1:37" ht="14.25" customHeight="1" x14ac:dyDescent="0.2">
      <c r="A73" s="50"/>
      <c r="B73" s="4" t="s">
        <v>112</v>
      </c>
      <c r="C73" s="5">
        <v>966</v>
      </c>
      <c r="D73" s="5">
        <v>0</v>
      </c>
      <c r="E73" s="6">
        <f t="shared" si="32"/>
        <v>0</v>
      </c>
      <c r="F73" s="5">
        <v>37</v>
      </c>
      <c r="G73" s="5">
        <v>0</v>
      </c>
      <c r="H73" s="6">
        <f t="shared" si="36"/>
        <v>0</v>
      </c>
      <c r="I73" s="5">
        <v>45</v>
      </c>
      <c r="J73" s="5">
        <v>0</v>
      </c>
      <c r="K73" s="6">
        <f t="shared" si="37"/>
        <v>0</v>
      </c>
      <c r="L73" s="5">
        <v>110</v>
      </c>
      <c r="M73" s="5">
        <v>0</v>
      </c>
      <c r="N73" s="6">
        <f t="shared" si="38"/>
        <v>0</v>
      </c>
      <c r="O73" s="5">
        <v>152</v>
      </c>
      <c r="P73" s="5">
        <v>0</v>
      </c>
      <c r="Q73" s="6">
        <f t="shared" si="39"/>
        <v>0</v>
      </c>
      <c r="R73" s="5">
        <v>201</v>
      </c>
      <c r="S73" s="5">
        <v>3</v>
      </c>
      <c r="T73" s="6">
        <f t="shared" si="40"/>
        <v>1.4925373134328358E-2</v>
      </c>
      <c r="U73" s="5">
        <v>268</v>
      </c>
      <c r="V73" s="5">
        <v>2</v>
      </c>
      <c r="W73" s="6">
        <f t="shared" si="41"/>
        <v>7.462686567164179E-3</v>
      </c>
      <c r="X73" s="5">
        <v>476</v>
      </c>
      <c r="Y73" s="5">
        <v>2</v>
      </c>
      <c r="Z73" s="6">
        <f t="shared" si="42"/>
        <v>4.2016806722689074E-3</v>
      </c>
      <c r="AA73" s="5">
        <v>625</v>
      </c>
      <c r="AB73" s="5">
        <v>1</v>
      </c>
      <c r="AC73" s="6">
        <f t="shared" si="43"/>
        <v>1.6000000000000001E-3</v>
      </c>
      <c r="AD73" s="5">
        <v>728</v>
      </c>
      <c r="AE73" s="5">
        <v>4</v>
      </c>
      <c r="AF73" s="6">
        <f t="shared" si="44"/>
        <v>5.4945054945054949E-3</v>
      </c>
      <c r="AG73" s="5">
        <v>966</v>
      </c>
      <c r="AH73" s="7">
        <f t="shared" si="33"/>
        <v>12</v>
      </c>
      <c r="AI73" s="7">
        <f t="shared" si="34"/>
        <v>1</v>
      </c>
      <c r="AJ73" s="8">
        <f t="shared" si="35"/>
        <v>3.3684245868266941E-3</v>
      </c>
      <c r="AK73" s="9" t="str">
        <f t="shared" si="45"/>
        <v>راكد</v>
      </c>
    </row>
    <row r="74" spans="1:37" ht="14.25" customHeight="1" x14ac:dyDescent="0.2">
      <c r="A74" s="50"/>
      <c r="B74" s="4" t="s">
        <v>114</v>
      </c>
      <c r="C74" s="5">
        <v>57</v>
      </c>
      <c r="D74" s="5">
        <v>1</v>
      </c>
      <c r="E74" s="6">
        <f t="shared" si="32"/>
        <v>1.7543859649122806E-2</v>
      </c>
      <c r="F74" s="5">
        <v>5</v>
      </c>
      <c r="G74" s="5">
        <v>0</v>
      </c>
      <c r="H74" s="6">
        <f t="shared" si="36"/>
        <v>0</v>
      </c>
      <c r="I74" s="5">
        <v>4</v>
      </c>
      <c r="J74" s="5">
        <v>0</v>
      </c>
      <c r="K74" s="6">
        <f t="shared" si="37"/>
        <v>0</v>
      </c>
      <c r="L74" s="5">
        <v>4</v>
      </c>
      <c r="M74" s="5">
        <v>0</v>
      </c>
      <c r="N74" s="6">
        <f t="shared" si="38"/>
        <v>0</v>
      </c>
      <c r="O74" s="5">
        <v>7</v>
      </c>
      <c r="P74" s="5">
        <v>0</v>
      </c>
      <c r="Q74" s="6">
        <f t="shared" si="39"/>
        <v>0</v>
      </c>
      <c r="R74" s="5">
        <v>9</v>
      </c>
      <c r="S74" s="5">
        <v>0</v>
      </c>
      <c r="T74" s="6">
        <f t="shared" si="40"/>
        <v>0</v>
      </c>
      <c r="U74" s="5">
        <v>16</v>
      </c>
      <c r="V74" s="5">
        <v>0</v>
      </c>
      <c r="W74" s="6">
        <f t="shared" si="41"/>
        <v>0</v>
      </c>
      <c r="X74" s="5">
        <v>25</v>
      </c>
      <c r="Y74" s="5">
        <v>0</v>
      </c>
      <c r="Z74" s="6">
        <f t="shared" si="42"/>
        <v>0</v>
      </c>
      <c r="AA74" s="5">
        <v>42</v>
      </c>
      <c r="AB74" s="5">
        <v>1</v>
      </c>
      <c r="AC74" s="6">
        <f t="shared" si="43"/>
        <v>2.3809523809523808E-2</v>
      </c>
      <c r="AD74" s="5">
        <v>48</v>
      </c>
      <c r="AE74" s="5">
        <v>1</v>
      </c>
      <c r="AF74" s="6">
        <f t="shared" si="44"/>
        <v>2.0833333333333332E-2</v>
      </c>
      <c r="AG74" s="5">
        <v>57</v>
      </c>
      <c r="AH74" s="7">
        <f t="shared" si="33"/>
        <v>3</v>
      </c>
      <c r="AI74" s="7">
        <f t="shared" si="34"/>
        <v>0</v>
      </c>
      <c r="AJ74" s="8">
        <f t="shared" si="35"/>
        <v>6.2186716791979941E-3</v>
      </c>
      <c r="AK74" s="9" t="s">
        <v>174</v>
      </c>
    </row>
    <row r="75" spans="1:37" ht="14.25" customHeight="1" x14ac:dyDescent="0.2">
      <c r="A75" s="50"/>
      <c r="B75" s="4" t="s">
        <v>115</v>
      </c>
      <c r="C75" s="5">
        <v>87</v>
      </c>
      <c r="D75" s="5">
        <v>0</v>
      </c>
      <c r="E75" s="6">
        <f t="shared" si="32"/>
        <v>0</v>
      </c>
      <c r="F75" s="5">
        <v>76</v>
      </c>
      <c r="G75" s="5">
        <v>0</v>
      </c>
      <c r="H75" s="6">
        <f>G75/F75</f>
        <v>0</v>
      </c>
      <c r="I75" s="5">
        <v>76</v>
      </c>
      <c r="J75" s="5">
        <v>0</v>
      </c>
      <c r="K75" s="6">
        <f>J75/I75</f>
        <v>0</v>
      </c>
      <c r="L75" s="5">
        <v>81</v>
      </c>
      <c r="M75" s="5">
        <v>0</v>
      </c>
      <c r="N75" s="6">
        <f>M75/L75</f>
        <v>0</v>
      </c>
      <c r="O75" s="5">
        <v>86</v>
      </c>
      <c r="P75" s="5">
        <v>0</v>
      </c>
      <c r="Q75" s="6">
        <f>P75/O75</f>
        <v>0</v>
      </c>
      <c r="R75" s="5">
        <v>86</v>
      </c>
      <c r="S75" s="5">
        <v>1</v>
      </c>
      <c r="T75" s="6">
        <f>S75/R75</f>
        <v>1.1627906976744186E-2</v>
      </c>
      <c r="U75" s="5">
        <v>91</v>
      </c>
      <c r="V75" s="5">
        <v>1</v>
      </c>
      <c r="W75" s="6">
        <f>V75/U75</f>
        <v>1.098901098901099E-2</v>
      </c>
      <c r="X75" s="5">
        <v>94</v>
      </c>
      <c r="Y75" s="5">
        <v>1</v>
      </c>
      <c r="Z75" s="6">
        <f>Y75/X75</f>
        <v>1.0638297872340425E-2</v>
      </c>
      <c r="AA75" s="5">
        <v>105</v>
      </c>
      <c r="AB75" s="5">
        <v>1</v>
      </c>
      <c r="AC75" s="6">
        <f>AB75/AA75</f>
        <v>9.5238095238095247E-3</v>
      </c>
      <c r="AD75" s="5">
        <v>102</v>
      </c>
      <c r="AE75" s="5">
        <v>1</v>
      </c>
      <c r="AF75" s="6">
        <f>AE75/AD75</f>
        <v>9.8039215686274508E-3</v>
      </c>
      <c r="AG75" s="5">
        <v>87</v>
      </c>
      <c r="AH75" s="7">
        <f t="shared" si="33"/>
        <v>5</v>
      </c>
      <c r="AI75" s="7">
        <f t="shared" si="34"/>
        <v>1</v>
      </c>
      <c r="AJ75" s="8">
        <f t="shared" si="35"/>
        <v>5.2582946930532582E-3</v>
      </c>
      <c r="AK75" s="9" t="s">
        <v>174</v>
      </c>
    </row>
    <row r="76" spans="1:37" s="11" customFormat="1" ht="14.25" customHeight="1" x14ac:dyDescent="0.2">
      <c r="A76" s="50"/>
      <c r="B76" s="12" t="s">
        <v>101</v>
      </c>
      <c r="C76" s="5">
        <v>10</v>
      </c>
      <c r="D76" s="5">
        <v>0</v>
      </c>
      <c r="E76" s="6">
        <f t="shared" si="32"/>
        <v>0</v>
      </c>
      <c r="F76" s="5">
        <v>0</v>
      </c>
      <c r="G76" s="5">
        <v>0</v>
      </c>
      <c r="H76" s="6" t="e">
        <f>G76/F76</f>
        <v>#DIV/0!</v>
      </c>
      <c r="I76" s="5">
        <v>0</v>
      </c>
      <c r="J76" s="5">
        <v>0</v>
      </c>
      <c r="K76" s="6" t="e">
        <f>J76/I76</f>
        <v>#DIV/0!</v>
      </c>
      <c r="L76" s="5">
        <v>0</v>
      </c>
      <c r="M76" s="5">
        <v>0</v>
      </c>
      <c r="N76" s="6" t="e">
        <f>M76/L76</f>
        <v>#DIV/0!</v>
      </c>
      <c r="O76" s="5">
        <v>0</v>
      </c>
      <c r="P76" s="5">
        <v>0</v>
      </c>
      <c r="Q76" s="6" t="e">
        <f>P76/O76</f>
        <v>#DIV/0!</v>
      </c>
      <c r="R76" s="5">
        <v>0</v>
      </c>
      <c r="S76" s="5">
        <v>0</v>
      </c>
      <c r="T76" s="6" t="e">
        <f>S76/R76</f>
        <v>#DIV/0!</v>
      </c>
      <c r="U76" s="5">
        <v>0</v>
      </c>
      <c r="V76" s="5">
        <v>0</v>
      </c>
      <c r="W76" s="6" t="e">
        <f>V76/U76</f>
        <v>#DIV/0!</v>
      </c>
      <c r="X76" s="5">
        <v>0</v>
      </c>
      <c r="Y76" s="5">
        <v>0</v>
      </c>
      <c r="Z76" s="6" t="e">
        <f>Y76/X76</f>
        <v>#DIV/0!</v>
      </c>
      <c r="AA76" s="5">
        <v>0</v>
      </c>
      <c r="AB76" s="5">
        <v>0</v>
      </c>
      <c r="AC76" s="6" t="e">
        <f>AB76/AA76</f>
        <v>#DIV/0!</v>
      </c>
      <c r="AD76" s="5">
        <v>0</v>
      </c>
      <c r="AE76" s="5">
        <v>0</v>
      </c>
      <c r="AF76" s="6" t="e">
        <f>AE76/AD76</f>
        <v>#DIV/0!</v>
      </c>
      <c r="AG76" s="5">
        <v>10</v>
      </c>
      <c r="AH76" s="7">
        <f t="shared" si="33"/>
        <v>0</v>
      </c>
      <c r="AI76" s="7">
        <f t="shared" si="34"/>
        <v>0</v>
      </c>
      <c r="AJ76" s="8">
        <f>AVERAGE(E76)</f>
        <v>0</v>
      </c>
      <c r="AK76" s="9" t="s">
        <v>174</v>
      </c>
    </row>
    <row r="77" spans="1:37" s="11" customFormat="1" ht="14.25" customHeight="1" x14ac:dyDescent="0.2">
      <c r="A77" s="50"/>
      <c r="B77" s="12" t="s">
        <v>157</v>
      </c>
      <c r="C77" s="5">
        <v>26</v>
      </c>
      <c r="D77" s="5">
        <v>0</v>
      </c>
      <c r="E77" s="6">
        <f t="shared" si="32"/>
        <v>0</v>
      </c>
      <c r="F77" s="5">
        <v>0</v>
      </c>
      <c r="G77" s="5">
        <v>0</v>
      </c>
      <c r="H77" s="6" t="e">
        <f>G77/F77</f>
        <v>#DIV/0!</v>
      </c>
      <c r="I77" s="5">
        <v>0</v>
      </c>
      <c r="J77" s="5">
        <v>0</v>
      </c>
      <c r="K77" s="6" t="e">
        <f>J77/I77</f>
        <v>#DIV/0!</v>
      </c>
      <c r="L77" s="5">
        <v>0</v>
      </c>
      <c r="M77" s="5">
        <v>0</v>
      </c>
      <c r="N77" s="6" t="e">
        <f>M77/L77</f>
        <v>#DIV/0!</v>
      </c>
      <c r="O77" s="5">
        <v>0</v>
      </c>
      <c r="P77" s="5">
        <v>0</v>
      </c>
      <c r="Q77" s="6" t="e">
        <f>P77/O77</f>
        <v>#DIV/0!</v>
      </c>
      <c r="R77" s="5">
        <v>0</v>
      </c>
      <c r="S77" s="5">
        <v>0</v>
      </c>
      <c r="T77" s="6" t="e">
        <f>S77/R77</f>
        <v>#DIV/0!</v>
      </c>
      <c r="U77" s="5">
        <v>0</v>
      </c>
      <c r="V77" s="5">
        <v>0</v>
      </c>
      <c r="W77" s="6" t="e">
        <f>V77/U77</f>
        <v>#DIV/0!</v>
      </c>
      <c r="X77" s="5">
        <v>0</v>
      </c>
      <c r="Y77" s="5">
        <v>0</v>
      </c>
      <c r="Z77" s="6" t="e">
        <f>Y77/X77</f>
        <v>#DIV/0!</v>
      </c>
      <c r="AA77" s="5">
        <v>0</v>
      </c>
      <c r="AB77" s="5">
        <v>0</v>
      </c>
      <c r="AC77" s="6" t="e">
        <f>AB77/AA77</f>
        <v>#DIV/0!</v>
      </c>
      <c r="AD77" s="5">
        <v>0</v>
      </c>
      <c r="AE77" s="5">
        <v>0</v>
      </c>
      <c r="AF77" s="6" t="e">
        <f>AE77/AD77</f>
        <v>#DIV/0!</v>
      </c>
      <c r="AG77" s="5">
        <v>26</v>
      </c>
      <c r="AH77" s="7">
        <f t="shared" si="33"/>
        <v>0</v>
      </c>
      <c r="AI77" s="7">
        <f t="shared" si="34"/>
        <v>0</v>
      </c>
      <c r="AJ77" s="8">
        <f t="shared" ref="AJ77:AJ79" si="46">AVERAGE(E77)</f>
        <v>0</v>
      </c>
      <c r="AK77" s="9" t="s">
        <v>174</v>
      </c>
    </row>
    <row r="78" spans="1:37" s="11" customFormat="1" ht="14.25" customHeight="1" x14ac:dyDescent="0.2">
      <c r="A78" s="50"/>
      <c r="B78" s="12" t="s">
        <v>85</v>
      </c>
      <c r="C78" s="5">
        <v>10</v>
      </c>
      <c r="D78" s="5">
        <v>0</v>
      </c>
      <c r="E78" s="6">
        <f t="shared" si="32"/>
        <v>0</v>
      </c>
      <c r="F78" s="5">
        <v>0</v>
      </c>
      <c r="G78" s="5">
        <v>0</v>
      </c>
      <c r="H78" s="6" t="e">
        <f>G78/F78</f>
        <v>#DIV/0!</v>
      </c>
      <c r="I78" s="5">
        <v>0</v>
      </c>
      <c r="J78" s="5">
        <v>0</v>
      </c>
      <c r="K78" s="6" t="e">
        <f>J78/I78</f>
        <v>#DIV/0!</v>
      </c>
      <c r="L78" s="5">
        <v>0</v>
      </c>
      <c r="M78" s="5">
        <v>0</v>
      </c>
      <c r="N78" s="6" t="e">
        <f>M78/L78</f>
        <v>#DIV/0!</v>
      </c>
      <c r="O78" s="5">
        <v>0</v>
      </c>
      <c r="P78" s="5">
        <v>0</v>
      </c>
      <c r="Q78" s="6" t="e">
        <f>P78/O78</f>
        <v>#DIV/0!</v>
      </c>
      <c r="R78" s="5">
        <v>0</v>
      </c>
      <c r="S78" s="5">
        <v>0</v>
      </c>
      <c r="T78" s="6" t="e">
        <f>S78/R78</f>
        <v>#DIV/0!</v>
      </c>
      <c r="U78" s="5">
        <v>0</v>
      </c>
      <c r="V78" s="5">
        <v>0</v>
      </c>
      <c r="W78" s="6" t="e">
        <f>V78/U78</f>
        <v>#DIV/0!</v>
      </c>
      <c r="X78" s="5">
        <v>0</v>
      </c>
      <c r="Y78" s="5">
        <v>0</v>
      </c>
      <c r="Z78" s="6" t="e">
        <f>Y78/X78</f>
        <v>#DIV/0!</v>
      </c>
      <c r="AA78" s="5">
        <v>0</v>
      </c>
      <c r="AB78" s="5">
        <v>0</v>
      </c>
      <c r="AC78" s="6" t="e">
        <f>AB78/AA78</f>
        <v>#DIV/0!</v>
      </c>
      <c r="AD78" s="5">
        <v>0</v>
      </c>
      <c r="AE78" s="5">
        <v>0</v>
      </c>
      <c r="AF78" s="6" t="e">
        <f>AE78/AD78</f>
        <v>#DIV/0!</v>
      </c>
      <c r="AG78" s="5">
        <v>10</v>
      </c>
      <c r="AH78" s="7">
        <f t="shared" si="33"/>
        <v>0</v>
      </c>
      <c r="AI78" s="7">
        <f t="shared" si="34"/>
        <v>0</v>
      </c>
      <c r="AJ78" s="8">
        <f t="shared" si="46"/>
        <v>0</v>
      </c>
      <c r="AK78" s="9" t="s">
        <v>174</v>
      </c>
    </row>
    <row r="79" spans="1:37" s="11" customFormat="1" ht="14.25" customHeight="1" x14ac:dyDescent="0.2">
      <c r="A79" s="51"/>
      <c r="B79" s="12" t="s">
        <v>158</v>
      </c>
      <c r="C79" s="5">
        <v>20</v>
      </c>
      <c r="D79" s="5">
        <v>0</v>
      </c>
      <c r="E79" s="6">
        <f t="shared" si="32"/>
        <v>0</v>
      </c>
      <c r="F79" s="5">
        <v>0</v>
      </c>
      <c r="G79" s="5">
        <v>0</v>
      </c>
      <c r="H79" s="6" t="e">
        <f>G79/F79</f>
        <v>#DIV/0!</v>
      </c>
      <c r="I79" s="5">
        <v>0</v>
      </c>
      <c r="J79" s="5">
        <v>0</v>
      </c>
      <c r="K79" s="6" t="e">
        <f>J79/I79</f>
        <v>#DIV/0!</v>
      </c>
      <c r="L79" s="5">
        <v>0</v>
      </c>
      <c r="M79" s="5">
        <v>0</v>
      </c>
      <c r="N79" s="6" t="e">
        <f>M79/L79</f>
        <v>#DIV/0!</v>
      </c>
      <c r="O79" s="5">
        <v>0</v>
      </c>
      <c r="P79" s="5">
        <v>0</v>
      </c>
      <c r="Q79" s="6" t="e">
        <f>P79/O79</f>
        <v>#DIV/0!</v>
      </c>
      <c r="R79" s="5">
        <v>0</v>
      </c>
      <c r="S79" s="5">
        <v>0</v>
      </c>
      <c r="T79" s="6" t="e">
        <f>S79/R79</f>
        <v>#DIV/0!</v>
      </c>
      <c r="U79" s="5">
        <v>0</v>
      </c>
      <c r="V79" s="5">
        <v>0</v>
      </c>
      <c r="W79" s="6" t="e">
        <f>V79/U79</f>
        <v>#DIV/0!</v>
      </c>
      <c r="X79" s="5">
        <v>0</v>
      </c>
      <c r="Y79" s="5">
        <v>0</v>
      </c>
      <c r="Z79" s="6" t="e">
        <f>Y79/X79</f>
        <v>#DIV/0!</v>
      </c>
      <c r="AA79" s="5">
        <v>0</v>
      </c>
      <c r="AB79" s="5">
        <v>0</v>
      </c>
      <c r="AC79" s="6" t="e">
        <f>AB79/AA79</f>
        <v>#DIV/0!</v>
      </c>
      <c r="AD79" s="5">
        <v>0</v>
      </c>
      <c r="AE79" s="5">
        <v>0</v>
      </c>
      <c r="AF79" s="6" t="e">
        <f>AE79/AD79</f>
        <v>#DIV/0!</v>
      </c>
      <c r="AG79" s="5">
        <v>20</v>
      </c>
      <c r="AH79" s="7">
        <f t="shared" si="33"/>
        <v>0</v>
      </c>
      <c r="AI79" s="7">
        <f t="shared" si="34"/>
        <v>0</v>
      </c>
      <c r="AJ79" s="8">
        <f t="shared" si="46"/>
        <v>0</v>
      </c>
      <c r="AK79" s="9" t="s">
        <v>174</v>
      </c>
    </row>
    <row r="80" spans="1:37" s="11" customFormat="1" ht="14.25" customHeight="1" x14ac:dyDescent="0.2">
      <c r="A80" s="49" t="s">
        <v>116</v>
      </c>
      <c r="B80" s="4" t="s">
        <v>117</v>
      </c>
      <c r="C80" s="5">
        <v>505</v>
      </c>
      <c r="D80" s="5">
        <v>0</v>
      </c>
      <c r="E80" s="6">
        <f t="shared" si="32"/>
        <v>0</v>
      </c>
      <c r="F80" s="5">
        <v>366</v>
      </c>
      <c r="G80" s="5">
        <v>2</v>
      </c>
      <c r="H80" s="6">
        <f t="shared" si="36"/>
        <v>5.4644808743169399E-3</v>
      </c>
      <c r="I80" s="5">
        <v>350</v>
      </c>
      <c r="J80" s="5">
        <v>7</v>
      </c>
      <c r="K80" s="6">
        <f t="shared" si="37"/>
        <v>0.02</v>
      </c>
      <c r="L80" s="5">
        <v>399</v>
      </c>
      <c r="M80" s="5">
        <v>3</v>
      </c>
      <c r="N80" s="6">
        <f t="shared" si="38"/>
        <v>7.5187969924812026E-3</v>
      </c>
      <c r="O80" s="5">
        <v>417</v>
      </c>
      <c r="P80" s="5">
        <v>7</v>
      </c>
      <c r="Q80" s="6">
        <f t="shared" si="39"/>
        <v>1.6786570743405275E-2</v>
      </c>
      <c r="R80" s="5">
        <v>387</v>
      </c>
      <c r="S80" s="5">
        <v>7</v>
      </c>
      <c r="T80" s="6">
        <f t="shared" si="40"/>
        <v>1.8087855297157621E-2</v>
      </c>
      <c r="U80" s="5">
        <v>399</v>
      </c>
      <c r="V80" s="5">
        <v>4</v>
      </c>
      <c r="W80" s="6">
        <f t="shared" si="41"/>
        <v>1.0025062656641603E-2</v>
      </c>
      <c r="X80" s="5">
        <v>448</v>
      </c>
      <c r="Y80" s="5">
        <v>4</v>
      </c>
      <c r="Z80" s="6">
        <f t="shared" si="42"/>
        <v>8.9285714285714281E-3</v>
      </c>
      <c r="AA80" s="5">
        <v>482</v>
      </c>
      <c r="AB80" s="5">
        <v>5</v>
      </c>
      <c r="AC80" s="6">
        <f t="shared" si="43"/>
        <v>1.0373443983402489E-2</v>
      </c>
      <c r="AD80" s="5">
        <v>463</v>
      </c>
      <c r="AE80" s="5">
        <v>2</v>
      </c>
      <c r="AF80" s="6">
        <f t="shared" si="44"/>
        <v>4.3196544276457886E-3</v>
      </c>
      <c r="AG80" s="5">
        <v>505</v>
      </c>
      <c r="AH80" s="7">
        <f t="shared" si="33"/>
        <v>41</v>
      </c>
      <c r="AI80" s="7">
        <f t="shared" si="34"/>
        <v>4</v>
      </c>
      <c r="AJ80" s="8">
        <f t="shared" si="35"/>
        <v>1.0150443640362234E-2</v>
      </c>
      <c r="AK80" s="9" t="str">
        <f t="shared" si="45"/>
        <v>مشبع</v>
      </c>
    </row>
    <row r="81" spans="1:37" s="11" customFormat="1" ht="14.25" customHeight="1" x14ac:dyDescent="0.2">
      <c r="A81" s="50"/>
      <c r="B81" s="4" t="s">
        <v>118</v>
      </c>
      <c r="C81" s="5">
        <v>72</v>
      </c>
      <c r="D81" s="5">
        <v>0</v>
      </c>
      <c r="E81" s="6">
        <f t="shared" si="32"/>
        <v>0</v>
      </c>
      <c r="F81" s="5">
        <v>24</v>
      </c>
      <c r="G81" s="5">
        <v>1</v>
      </c>
      <c r="H81" s="6">
        <f t="shared" si="36"/>
        <v>4.1666666666666664E-2</v>
      </c>
      <c r="I81" s="5">
        <v>25</v>
      </c>
      <c r="J81" s="5">
        <v>0</v>
      </c>
      <c r="K81" s="6">
        <f t="shared" si="37"/>
        <v>0</v>
      </c>
      <c r="L81" s="5">
        <v>33</v>
      </c>
      <c r="M81" s="5">
        <v>0</v>
      </c>
      <c r="N81" s="6">
        <f t="shared" si="38"/>
        <v>0</v>
      </c>
      <c r="O81" s="5">
        <v>38</v>
      </c>
      <c r="P81" s="5">
        <v>0</v>
      </c>
      <c r="Q81" s="6">
        <f t="shared" si="39"/>
        <v>0</v>
      </c>
      <c r="R81" s="5">
        <v>46</v>
      </c>
      <c r="S81" s="5">
        <v>0</v>
      </c>
      <c r="T81" s="6">
        <f t="shared" si="40"/>
        <v>0</v>
      </c>
      <c r="U81" s="5">
        <v>52</v>
      </c>
      <c r="V81" s="5">
        <v>1</v>
      </c>
      <c r="W81" s="6">
        <f t="shared" si="41"/>
        <v>1.9230769230769232E-2</v>
      </c>
      <c r="X81" s="5">
        <v>52</v>
      </c>
      <c r="Y81" s="5">
        <v>0</v>
      </c>
      <c r="Z81" s="6">
        <f t="shared" si="42"/>
        <v>0</v>
      </c>
      <c r="AA81" s="5">
        <v>62</v>
      </c>
      <c r="AB81" s="5">
        <v>0</v>
      </c>
      <c r="AC81" s="6">
        <f t="shared" si="43"/>
        <v>0</v>
      </c>
      <c r="AD81" s="5">
        <v>63</v>
      </c>
      <c r="AE81" s="5">
        <v>0</v>
      </c>
      <c r="AF81" s="6">
        <f t="shared" si="44"/>
        <v>0</v>
      </c>
      <c r="AG81" s="5">
        <v>72</v>
      </c>
      <c r="AH81" s="7">
        <f t="shared" si="33"/>
        <v>2</v>
      </c>
      <c r="AI81" s="7">
        <f t="shared" si="34"/>
        <v>0</v>
      </c>
      <c r="AJ81" s="8">
        <f t="shared" si="35"/>
        <v>6.0897435897435898E-3</v>
      </c>
      <c r="AK81" s="9" t="str">
        <f t="shared" si="45"/>
        <v>راكد</v>
      </c>
    </row>
    <row r="82" spans="1:37" s="11" customFormat="1" ht="14.25" customHeight="1" x14ac:dyDescent="0.2">
      <c r="A82" s="50"/>
      <c r="B82" s="4" t="s">
        <v>119</v>
      </c>
      <c r="C82" s="5">
        <v>690</v>
      </c>
      <c r="D82" s="5">
        <v>0</v>
      </c>
      <c r="E82" s="6">
        <f t="shared" si="32"/>
        <v>0</v>
      </c>
      <c r="F82" s="5">
        <v>279</v>
      </c>
      <c r="G82" s="5">
        <v>1</v>
      </c>
      <c r="H82" s="6">
        <f t="shared" si="36"/>
        <v>3.5842293906810036E-3</v>
      </c>
      <c r="I82" s="5">
        <v>280</v>
      </c>
      <c r="J82" s="5">
        <v>2</v>
      </c>
      <c r="K82" s="6">
        <f t="shared" si="37"/>
        <v>7.1428571428571426E-3</v>
      </c>
      <c r="L82" s="5">
        <v>355</v>
      </c>
      <c r="M82" s="5">
        <v>0</v>
      </c>
      <c r="N82" s="6">
        <f t="shared" si="38"/>
        <v>0</v>
      </c>
      <c r="O82" s="5">
        <v>399</v>
      </c>
      <c r="P82" s="5">
        <v>1</v>
      </c>
      <c r="Q82" s="6">
        <f t="shared" si="39"/>
        <v>2.5062656641604009E-3</v>
      </c>
      <c r="R82" s="5">
        <v>434</v>
      </c>
      <c r="S82" s="5">
        <v>1</v>
      </c>
      <c r="T82" s="6">
        <f t="shared" si="40"/>
        <v>2.304147465437788E-3</v>
      </c>
      <c r="U82" s="5">
        <v>456</v>
      </c>
      <c r="V82" s="5">
        <v>2</v>
      </c>
      <c r="W82" s="6">
        <f t="shared" si="41"/>
        <v>4.3859649122807015E-3</v>
      </c>
      <c r="X82" s="5">
        <v>547</v>
      </c>
      <c r="Y82" s="5">
        <v>0</v>
      </c>
      <c r="Z82" s="6">
        <f t="shared" si="42"/>
        <v>0</v>
      </c>
      <c r="AA82" s="5">
        <v>608</v>
      </c>
      <c r="AB82" s="5">
        <v>0</v>
      </c>
      <c r="AC82" s="6">
        <f t="shared" si="43"/>
        <v>0</v>
      </c>
      <c r="AD82" s="5">
        <v>594</v>
      </c>
      <c r="AE82" s="5">
        <v>0</v>
      </c>
      <c r="AF82" s="6">
        <f t="shared" si="44"/>
        <v>0</v>
      </c>
      <c r="AG82" s="5">
        <v>690</v>
      </c>
      <c r="AH82" s="7">
        <f t="shared" si="33"/>
        <v>7</v>
      </c>
      <c r="AI82" s="7">
        <f t="shared" si="34"/>
        <v>1</v>
      </c>
      <c r="AJ82" s="8">
        <f t="shared" si="35"/>
        <v>1.9923464575417036E-3</v>
      </c>
      <c r="AK82" s="9" t="str">
        <f t="shared" si="45"/>
        <v>راكد</v>
      </c>
    </row>
    <row r="83" spans="1:37" ht="14.25" customHeight="1" x14ac:dyDescent="0.2">
      <c r="A83" s="50"/>
      <c r="B83" s="4" t="s">
        <v>120</v>
      </c>
      <c r="C83" s="5">
        <v>241</v>
      </c>
      <c r="D83" s="5">
        <v>0</v>
      </c>
      <c r="E83" s="6">
        <f t="shared" si="32"/>
        <v>0</v>
      </c>
      <c r="F83" s="5">
        <v>60</v>
      </c>
      <c r="G83" s="5">
        <v>0</v>
      </c>
      <c r="H83" s="6">
        <f t="shared" si="36"/>
        <v>0</v>
      </c>
      <c r="I83" s="5">
        <v>61</v>
      </c>
      <c r="J83" s="5">
        <v>0</v>
      </c>
      <c r="K83" s="6">
        <f t="shared" si="37"/>
        <v>0</v>
      </c>
      <c r="L83" s="5">
        <v>86</v>
      </c>
      <c r="M83" s="5">
        <v>0</v>
      </c>
      <c r="N83" s="6">
        <f t="shared" si="38"/>
        <v>0</v>
      </c>
      <c r="O83" s="5">
        <v>107</v>
      </c>
      <c r="P83" s="5">
        <v>0</v>
      </c>
      <c r="Q83" s="6">
        <f t="shared" si="39"/>
        <v>0</v>
      </c>
      <c r="R83" s="5">
        <v>120</v>
      </c>
      <c r="S83" s="5">
        <v>0</v>
      </c>
      <c r="T83" s="6">
        <f t="shared" si="40"/>
        <v>0</v>
      </c>
      <c r="U83" s="5">
        <v>129</v>
      </c>
      <c r="V83" s="5">
        <v>0</v>
      </c>
      <c r="W83" s="6">
        <f t="shared" si="41"/>
        <v>0</v>
      </c>
      <c r="X83" s="5">
        <v>166</v>
      </c>
      <c r="Y83" s="5">
        <v>0</v>
      </c>
      <c r="Z83" s="6">
        <f t="shared" si="42"/>
        <v>0</v>
      </c>
      <c r="AA83" s="5">
        <v>185</v>
      </c>
      <c r="AB83" s="5">
        <v>0</v>
      </c>
      <c r="AC83" s="6">
        <f t="shared" si="43"/>
        <v>0</v>
      </c>
      <c r="AD83" s="5">
        <v>197</v>
      </c>
      <c r="AE83" s="5">
        <v>0</v>
      </c>
      <c r="AF83" s="6">
        <f t="shared" si="44"/>
        <v>0</v>
      </c>
      <c r="AG83" s="5">
        <v>241</v>
      </c>
      <c r="AH83" s="7">
        <f t="shared" si="33"/>
        <v>0</v>
      </c>
      <c r="AI83" s="7">
        <f t="shared" si="34"/>
        <v>0</v>
      </c>
      <c r="AJ83" s="8">
        <f t="shared" si="35"/>
        <v>0</v>
      </c>
      <c r="AK83" s="9" t="str">
        <f t="shared" si="45"/>
        <v>راكد</v>
      </c>
    </row>
    <row r="84" spans="1:37" ht="14.25" customHeight="1" x14ac:dyDescent="0.2">
      <c r="A84" s="50"/>
      <c r="B84" s="4" t="s">
        <v>121</v>
      </c>
      <c r="C84" s="5">
        <v>1479</v>
      </c>
      <c r="D84" s="5">
        <v>0</v>
      </c>
      <c r="E84" s="6">
        <f t="shared" si="32"/>
        <v>0</v>
      </c>
      <c r="F84" s="5">
        <v>655</v>
      </c>
      <c r="G84" s="5">
        <v>0</v>
      </c>
      <c r="H84" s="6">
        <f t="shared" si="36"/>
        <v>0</v>
      </c>
      <c r="I84" s="5">
        <v>632</v>
      </c>
      <c r="J84" s="5">
        <v>5</v>
      </c>
      <c r="K84" s="6">
        <f t="shared" si="37"/>
        <v>7.9113924050632917E-3</v>
      </c>
      <c r="L84" s="5">
        <v>795</v>
      </c>
      <c r="M84" s="5">
        <v>2</v>
      </c>
      <c r="N84" s="6">
        <f t="shared" si="38"/>
        <v>2.5157232704402514E-3</v>
      </c>
      <c r="O84" s="5">
        <v>882</v>
      </c>
      <c r="P84" s="5">
        <v>3</v>
      </c>
      <c r="Q84" s="6">
        <f t="shared" si="39"/>
        <v>3.4013605442176869E-3</v>
      </c>
      <c r="R84" s="5">
        <v>995</v>
      </c>
      <c r="S84" s="5">
        <v>6</v>
      </c>
      <c r="T84" s="6">
        <f t="shared" si="40"/>
        <v>6.030150753768844E-3</v>
      </c>
      <c r="U84" s="5">
        <v>1050</v>
      </c>
      <c r="V84" s="5">
        <v>1</v>
      </c>
      <c r="W84" s="6">
        <f t="shared" si="41"/>
        <v>9.5238095238095238E-4</v>
      </c>
      <c r="X84" s="5">
        <v>1244</v>
      </c>
      <c r="Y84" s="5">
        <v>5</v>
      </c>
      <c r="Z84" s="6">
        <f t="shared" si="42"/>
        <v>4.0192926045016075E-3</v>
      </c>
      <c r="AA84" s="5">
        <v>1340</v>
      </c>
      <c r="AB84" s="5">
        <v>5</v>
      </c>
      <c r="AC84" s="6">
        <f t="shared" si="43"/>
        <v>3.7313432835820895E-3</v>
      </c>
      <c r="AD84" s="5">
        <v>1315</v>
      </c>
      <c r="AE84" s="5">
        <v>2</v>
      </c>
      <c r="AF84" s="6">
        <f t="shared" si="44"/>
        <v>1.520912547528517E-3</v>
      </c>
      <c r="AG84" s="5">
        <v>1479</v>
      </c>
      <c r="AH84" s="7">
        <f t="shared" si="33"/>
        <v>29</v>
      </c>
      <c r="AI84" s="7">
        <f t="shared" si="34"/>
        <v>3</v>
      </c>
      <c r="AJ84" s="8">
        <f t="shared" si="35"/>
        <v>3.0082556361483237E-3</v>
      </c>
      <c r="AK84" s="9" t="str">
        <f t="shared" si="45"/>
        <v>راكد</v>
      </c>
    </row>
    <row r="85" spans="1:37" ht="14.25" customHeight="1" x14ac:dyDescent="0.2">
      <c r="A85" s="51"/>
      <c r="B85" s="4" t="s">
        <v>122</v>
      </c>
      <c r="C85" s="5">
        <v>5286</v>
      </c>
      <c r="D85" s="5">
        <v>2</v>
      </c>
      <c r="E85" s="6">
        <f t="shared" si="32"/>
        <v>3.7835792659856227E-4</v>
      </c>
      <c r="F85" s="5">
        <v>2193</v>
      </c>
      <c r="G85" s="5">
        <v>13</v>
      </c>
      <c r="H85" s="6">
        <f t="shared" si="36"/>
        <v>5.9279525763793889E-3</v>
      </c>
      <c r="I85" s="5">
        <v>2204</v>
      </c>
      <c r="J85" s="5">
        <v>42</v>
      </c>
      <c r="K85" s="6">
        <f t="shared" si="37"/>
        <v>1.9056261343012703E-2</v>
      </c>
      <c r="L85" s="5">
        <v>3077</v>
      </c>
      <c r="M85" s="5">
        <v>19</v>
      </c>
      <c r="N85" s="6">
        <f t="shared" si="38"/>
        <v>6.1748456288592789E-3</v>
      </c>
      <c r="O85" s="5">
        <v>3368</v>
      </c>
      <c r="P85" s="5">
        <v>52</v>
      </c>
      <c r="Q85" s="6">
        <f t="shared" si="39"/>
        <v>1.5439429928741092E-2</v>
      </c>
      <c r="R85" s="5">
        <v>3629</v>
      </c>
      <c r="S85" s="5">
        <v>65</v>
      </c>
      <c r="T85" s="6">
        <f t="shared" si="40"/>
        <v>1.7911270322402865E-2</v>
      </c>
      <c r="U85" s="5">
        <v>4026</v>
      </c>
      <c r="V85" s="5">
        <v>68</v>
      </c>
      <c r="W85" s="6">
        <f t="shared" si="41"/>
        <v>1.6890213611525089E-2</v>
      </c>
      <c r="X85" s="5">
        <v>4112</v>
      </c>
      <c r="Y85" s="5">
        <v>123</v>
      </c>
      <c r="Z85" s="6">
        <f t="shared" si="42"/>
        <v>2.9912451361867706E-2</v>
      </c>
      <c r="AA85" s="5">
        <v>4548</v>
      </c>
      <c r="AB85" s="5">
        <v>45</v>
      </c>
      <c r="AC85" s="6">
        <f t="shared" si="43"/>
        <v>9.8944591029023754E-3</v>
      </c>
      <c r="AD85" s="5">
        <v>4615</v>
      </c>
      <c r="AE85" s="5">
        <v>24</v>
      </c>
      <c r="AF85" s="6">
        <f t="shared" si="44"/>
        <v>5.2004333694474544E-3</v>
      </c>
      <c r="AG85" s="5">
        <v>5286</v>
      </c>
      <c r="AH85" s="7">
        <f t="shared" si="33"/>
        <v>453</v>
      </c>
      <c r="AI85" s="7">
        <f t="shared" si="34"/>
        <v>45</v>
      </c>
      <c r="AJ85" s="8">
        <f t="shared" si="35"/>
        <v>1.2678567517173653E-2</v>
      </c>
      <c r="AK85" s="9" t="str">
        <f t="shared" si="45"/>
        <v>مشبع</v>
      </c>
    </row>
    <row r="86" spans="1:37" ht="14.25" customHeight="1" x14ac:dyDescent="0.2">
      <c r="A86" s="53" t="s">
        <v>123</v>
      </c>
      <c r="B86" s="4" t="s">
        <v>124</v>
      </c>
      <c r="C86" s="5">
        <v>1686</v>
      </c>
      <c r="D86" s="5">
        <v>0</v>
      </c>
      <c r="E86" s="6">
        <f t="shared" si="32"/>
        <v>0</v>
      </c>
      <c r="F86" s="5">
        <v>686</v>
      </c>
      <c r="G86" s="5">
        <v>10</v>
      </c>
      <c r="H86" s="6">
        <f t="shared" si="36"/>
        <v>1.4577259475218658E-2</v>
      </c>
      <c r="I86" s="5">
        <v>665</v>
      </c>
      <c r="J86" s="5">
        <v>8</v>
      </c>
      <c r="K86" s="6">
        <f t="shared" si="37"/>
        <v>1.2030075187969926E-2</v>
      </c>
      <c r="L86" s="5">
        <v>925</v>
      </c>
      <c r="M86" s="5">
        <v>8</v>
      </c>
      <c r="N86" s="6">
        <f t="shared" si="38"/>
        <v>8.6486486486486488E-3</v>
      </c>
      <c r="O86" s="5">
        <v>990</v>
      </c>
      <c r="P86" s="5">
        <v>14</v>
      </c>
      <c r="Q86" s="6">
        <f t="shared" si="39"/>
        <v>1.4141414141414142E-2</v>
      </c>
      <c r="R86" s="5">
        <v>1093</v>
      </c>
      <c r="S86" s="5">
        <v>23</v>
      </c>
      <c r="T86" s="6">
        <f t="shared" si="40"/>
        <v>2.1043000914913082E-2</v>
      </c>
      <c r="U86" s="5">
        <v>1180</v>
      </c>
      <c r="V86" s="5">
        <v>19</v>
      </c>
      <c r="W86" s="6">
        <f t="shared" si="41"/>
        <v>1.6101694915254237E-2</v>
      </c>
      <c r="X86" s="5">
        <v>1312</v>
      </c>
      <c r="Y86" s="5">
        <v>25</v>
      </c>
      <c r="Z86" s="6">
        <f t="shared" si="42"/>
        <v>1.9054878048780487E-2</v>
      </c>
      <c r="AA86" s="5">
        <v>1416</v>
      </c>
      <c r="AB86" s="5">
        <v>25</v>
      </c>
      <c r="AC86" s="6">
        <f t="shared" si="43"/>
        <v>1.7655367231638418E-2</v>
      </c>
      <c r="AD86" s="5">
        <v>1433</v>
      </c>
      <c r="AE86" s="5">
        <v>5</v>
      </c>
      <c r="AF86" s="6">
        <f t="shared" si="44"/>
        <v>3.4891835310537334E-3</v>
      </c>
      <c r="AG86" s="5">
        <v>1686</v>
      </c>
      <c r="AH86" s="7">
        <f t="shared" si="33"/>
        <v>137</v>
      </c>
      <c r="AI86" s="7">
        <f t="shared" si="34"/>
        <v>14</v>
      </c>
      <c r="AJ86" s="8">
        <f t="shared" si="35"/>
        <v>1.2674152209489132E-2</v>
      </c>
      <c r="AK86" s="9" t="str">
        <f t="shared" si="45"/>
        <v>مشبع</v>
      </c>
    </row>
    <row r="87" spans="1:37" ht="14.25" customHeight="1" x14ac:dyDescent="0.2">
      <c r="A87" s="54"/>
      <c r="B87" s="4" t="s">
        <v>125</v>
      </c>
      <c r="C87" s="5">
        <v>359</v>
      </c>
      <c r="D87" s="5">
        <v>0</v>
      </c>
      <c r="E87" s="6">
        <f t="shared" si="32"/>
        <v>0</v>
      </c>
      <c r="F87" s="5">
        <v>243</v>
      </c>
      <c r="G87" s="5">
        <v>1</v>
      </c>
      <c r="H87" s="6">
        <f t="shared" si="36"/>
        <v>4.11522633744856E-3</v>
      </c>
      <c r="I87" s="5">
        <v>237</v>
      </c>
      <c r="J87" s="5">
        <v>0</v>
      </c>
      <c r="K87" s="6">
        <f t="shared" si="37"/>
        <v>0</v>
      </c>
      <c r="L87" s="5">
        <v>271</v>
      </c>
      <c r="M87" s="5">
        <v>2</v>
      </c>
      <c r="N87" s="6">
        <f t="shared" si="38"/>
        <v>7.3800738007380072E-3</v>
      </c>
      <c r="O87" s="5">
        <v>287</v>
      </c>
      <c r="P87" s="5">
        <v>0</v>
      </c>
      <c r="Q87" s="6">
        <f t="shared" si="39"/>
        <v>0</v>
      </c>
      <c r="R87" s="5">
        <v>307</v>
      </c>
      <c r="S87" s="5">
        <v>2</v>
      </c>
      <c r="T87" s="6">
        <f t="shared" si="40"/>
        <v>6.5146579804560263E-3</v>
      </c>
      <c r="U87" s="5">
        <v>311</v>
      </c>
      <c r="V87" s="5">
        <v>4</v>
      </c>
      <c r="W87" s="6">
        <f t="shared" si="41"/>
        <v>1.2861736334405145E-2</v>
      </c>
      <c r="X87" s="5">
        <v>336</v>
      </c>
      <c r="Y87" s="5">
        <v>1</v>
      </c>
      <c r="Z87" s="6">
        <f t="shared" si="42"/>
        <v>2.976190476190476E-3</v>
      </c>
      <c r="AA87" s="5">
        <v>354</v>
      </c>
      <c r="AB87" s="5">
        <v>0</v>
      </c>
      <c r="AC87" s="6">
        <f t="shared" si="43"/>
        <v>0</v>
      </c>
      <c r="AD87" s="5">
        <v>362</v>
      </c>
      <c r="AE87" s="5">
        <v>6</v>
      </c>
      <c r="AF87" s="6">
        <f t="shared" si="44"/>
        <v>1.6574585635359115E-2</v>
      </c>
      <c r="AG87" s="5">
        <v>359</v>
      </c>
      <c r="AH87" s="7">
        <f t="shared" si="33"/>
        <v>16</v>
      </c>
      <c r="AI87" s="7">
        <f t="shared" si="34"/>
        <v>2</v>
      </c>
      <c r="AJ87" s="8">
        <f t="shared" si="35"/>
        <v>5.0422470564597333E-3</v>
      </c>
      <c r="AK87" s="9" t="str">
        <f t="shared" si="45"/>
        <v>راكد</v>
      </c>
    </row>
    <row r="88" spans="1:37" ht="14.25" customHeight="1" x14ac:dyDescent="0.2">
      <c r="A88" s="54"/>
      <c r="B88" s="4" t="s">
        <v>126</v>
      </c>
      <c r="C88" s="5">
        <v>24</v>
      </c>
      <c r="D88" s="5">
        <v>3</v>
      </c>
      <c r="E88" s="6">
        <f t="shared" si="32"/>
        <v>0.125</v>
      </c>
      <c r="F88" s="5">
        <v>35</v>
      </c>
      <c r="G88" s="5">
        <v>1</v>
      </c>
      <c r="H88" s="6">
        <f t="shared" si="36"/>
        <v>2.8571428571428571E-2</v>
      </c>
      <c r="I88" s="5">
        <v>41</v>
      </c>
      <c r="J88" s="5">
        <v>0</v>
      </c>
      <c r="K88" s="6">
        <f t="shared" si="37"/>
        <v>0</v>
      </c>
      <c r="L88" s="5">
        <v>44</v>
      </c>
      <c r="M88" s="5">
        <v>2</v>
      </c>
      <c r="N88" s="6">
        <f t="shared" si="38"/>
        <v>4.5454545454545456E-2</v>
      </c>
      <c r="O88" s="5">
        <v>42</v>
      </c>
      <c r="P88" s="5">
        <v>1</v>
      </c>
      <c r="Q88" s="6">
        <f t="shared" si="39"/>
        <v>2.3809523809523808E-2</v>
      </c>
      <c r="R88" s="5">
        <v>25</v>
      </c>
      <c r="S88" s="5">
        <v>5</v>
      </c>
      <c r="T88" s="6">
        <f t="shared" si="40"/>
        <v>0.2</v>
      </c>
      <c r="U88" s="5">
        <v>25</v>
      </c>
      <c r="V88" s="5">
        <v>0</v>
      </c>
      <c r="W88" s="6">
        <f t="shared" si="41"/>
        <v>0</v>
      </c>
      <c r="X88" s="5">
        <v>35</v>
      </c>
      <c r="Y88" s="5">
        <v>1</v>
      </c>
      <c r="Z88" s="6">
        <f t="shared" si="42"/>
        <v>2.8571428571428571E-2</v>
      </c>
      <c r="AA88" s="5">
        <v>34</v>
      </c>
      <c r="AB88" s="5">
        <v>0</v>
      </c>
      <c r="AC88" s="6">
        <f t="shared" si="43"/>
        <v>0</v>
      </c>
      <c r="AD88" s="5">
        <v>35</v>
      </c>
      <c r="AE88" s="5">
        <v>0</v>
      </c>
      <c r="AF88" s="6">
        <f t="shared" si="44"/>
        <v>0</v>
      </c>
      <c r="AG88" s="5">
        <v>24</v>
      </c>
      <c r="AH88" s="7">
        <f t="shared" si="33"/>
        <v>13</v>
      </c>
      <c r="AI88" s="7">
        <f t="shared" si="34"/>
        <v>1</v>
      </c>
      <c r="AJ88" s="8">
        <f t="shared" si="35"/>
        <v>4.5140692640692641E-2</v>
      </c>
      <c r="AK88" s="9" t="str">
        <f t="shared" si="45"/>
        <v>مشبع</v>
      </c>
    </row>
    <row r="89" spans="1:37" ht="14.25" customHeight="1" x14ac:dyDescent="0.2">
      <c r="A89" s="54"/>
      <c r="B89" s="4" t="s">
        <v>128</v>
      </c>
      <c r="C89" s="5">
        <v>39</v>
      </c>
      <c r="D89" s="5">
        <v>0</v>
      </c>
      <c r="E89" s="6">
        <f t="shared" si="32"/>
        <v>0</v>
      </c>
      <c r="F89" s="5">
        <v>20</v>
      </c>
      <c r="G89" s="5">
        <v>6</v>
      </c>
      <c r="H89" s="6">
        <f t="shared" si="36"/>
        <v>0.3</v>
      </c>
      <c r="I89" s="5">
        <v>8</v>
      </c>
      <c r="J89" s="5">
        <v>3</v>
      </c>
      <c r="K89" s="6">
        <f t="shared" si="37"/>
        <v>0.375</v>
      </c>
      <c r="L89" s="5">
        <v>15</v>
      </c>
      <c r="M89" s="5">
        <v>0</v>
      </c>
      <c r="N89" s="6">
        <f t="shared" si="38"/>
        <v>0</v>
      </c>
      <c r="O89" s="5">
        <v>16</v>
      </c>
      <c r="P89" s="5">
        <v>0</v>
      </c>
      <c r="Q89" s="6">
        <f t="shared" si="39"/>
        <v>0</v>
      </c>
      <c r="R89" s="5">
        <v>23</v>
      </c>
      <c r="S89" s="5">
        <v>0</v>
      </c>
      <c r="T89" s="6">
        <f t="shared" si="40"/>
        <v>0</v>
      </c>
      <c r="U89" s="5">
        <v>27</v>
      </c>
      <c r="V89" s="5">
        <v>0</v>
      </c>
      <c r="W89" s="6">
        <f t="shared" si="41"/>
        <v>0</v>
      </c>
      <c r="X89" s="5">
        <v>35</v>
      </c>
      <c r="Y89" s="5">
        <v>0</v>
      </c>
      <c r="Z89" s="6">
        <f t="shared" si="42"/>
        <v>0</v>
      </c>
      <c r="AA89" s="5">
        <v>37</v>
      </c>
      <c r="AB89" s="5">
        <v>1</v>
      </c>
      <c r="AC89" s="6">
        <f t="shared" si="43"/>
        <v>2.7027027027027029E-2</v>
      </c>
      <c r="AD89" s="5">
        <v>31</v>
      </c>
      <c r="AE89" s="5">
        <v>0</v>
      </c>
      <c r="AF89" s="6">
        <f t="shared" si="44"/>
        <v>0</v>
      </c>
      <c r="AG89" s="5">
        <v>39</v>
      </c>
      <c r="AH89" s="7">
        <f t="shared" si="33"/>
        <v>10</v>
      </c>
      <c r="AI89" s="7">
        <f t="shared" si="34"/>
        <v>1</v>
      </c>
      <c r="AJ89" s="8">
        <f t="shared" si="35"/>
        <v>7.0202702702702707E-2</v>
      </c>
      <c r="AK89" s="9" t="str">
        <f t="shared" si="45"/>
        <v>مشبع</v>
      </c>
    </row>
    <row r="90" spans="1:37" ht="14.25" customHeight="1" x14ac:dyDescent="0.2">
      <c r="A90" s="54"/>
      <c r="B90" s="4" t="s">
        <v>129</v>
      </c>
      <c r="C90" s="5">
        <v>55</v>
      </c>
      <c r="D90" s="5">
        <v>0</v>
      </c>
      <c r="E90" s="6">
        <f t="shared" si="32"/>
        <v>0</v>
      </c>
      <c r="F90" s="5">
        <v>22</v>
      </c>
      <c r="G90" s="5">
        <v>0</v>
      </c>
      <c r="H90" s="6">
        <f t="shared" si="36"/>
        <v>0</v>
      </c>
      <c r="I90" s="5">
        <v>23</v>
      </c>
      <c r="J90" s="5">
        <v>0</v>
      </c>
      <c r="K90" s="6">
        <f t="shared" si="37"/>
        <v>0</v>
      </c>
      <c r="L90" s="5">
        <v>34</v>
      </c>
      <c r="M90" s="5">
        <v>0</v>
      </c>
      <c r="N90" s="6">
        <f t="shared" si="38"/>
        <v>0</v>
      </c>
      <c r="O90" s="5">
        <v>34</v>
      </c>
      <c r="P90" s="5">
        <v>0</v>
      </c>
      <c r="Q90" s="6">
        <f t="shared" si="39"/>
        <v>0</v>
      </c>
      <c r="R90" s="5">
        <v>34</v>
      </c>
      <c r="S90" s="5">
        <v>0</v>
      </c>
      <c r="T90" s="6">
        <f t="shared" si="40"/>
        <v>0</v>
      </c>
      <c r="U90" s="5">
        <v>34</v>
      </c>
      <c r="V90" s="5">
        <v>1</v>
      </c>
      <c r="W90" s="6">
        <f t="shared" si="41"/>
        <v>2.9411764705882353E-2</v>
      </c>
      <c r="X90" s="5">
        <v>36</v>
      </c>
      <c r="Y90" s="5">
        <v>0</v>
      </c>
      <c r="Z90" s="6">
        <f t="shared" si="42"/>
        <v>0</v>
      </c>
      <c r="AA90" s="5">
        <v>45</v>
      </c>
      <c r="AB90" s="5">
        <v>1</v>
      </c>
      <c r="AC90" s="6">
        <f t="shared" si="43"/>
        <v>2.2222222222222223E-2</v>
      </c>
      <c r="AD90" s="5">
        <v>47</v>
      </c>
      <c r="AE90" s="5">
        <v>0</v>
      </c>
      <c r="AF90" s="6">
        <f t="shared" si="44"/>
        <v>0</v>
      </c>
      <c r="AG90" s="5">
        <v>55</v>
      </c>
      <c r="AH90" s="7">
        <f t="shared" si="33"/>
        <v>2</v>
      </c>
      <c r="AI90" s="7">
        <f t="shared" si="34"/>
        <v>0</v>
      </c>
      <c r="AJ90" s="8">
        <f t="shared" si="35"/>
        <v>5.163398692810457E-3</v>
      </c>
      <c r="AK90" s="9" t="str">
        <f t="shared" si="45"/>
        <v>راكد</v>
      </c>
    </row>
    <row r="91" spans="1:37" ht="14.25" customHeight="1" x14ac:dyDescent="0.2">
      <c r="A91" s="54"/>
      <c r="B91" s="4" t="s">
        <v>131</v>
      </c>
      <c r="C91" s="5">
        <v>202</v>
      </c>
      <c r="D91" s="5">
        <v>0</v>
      </c>
      <c r="E91" s="6">
        <f t="shared" si="32"/>
        <v>0</v>
      </c>
      <c r="F91" s="5">
        <v>62</v>
      </c>
      <c r="G91" s="5">
        <v>3</v>
      </c>
      <c r="H91" s="6">
        <f t="shared" si="36"/>
        <v>4.8387096774193547E-2</v>
      </c>
      <c r="I91" s="5">
        <v>62</v>
      </c>
      <c r="J91" s="5">
        <v>4</v>
      </c>
      <c r="K91" s="6">
        <f t="shared" si="37"/>
        <v>6.4516129032258063E-2</v>
      </c>
      <c r="L91" s="5">
        <v>102</v>
      </c>
      <c r="M91" s="5">
        <v>0</v>
      </c>
      <c r="N91" s="6">
        <f t="shared" si="38"/>
        <v>0</v>
      </c>
      <c r="O91" s="5">
        <v>120</v>
      </c>
      <c r="P91" s="5">
        <v>1</v>
      </c>
      <c r="Q91" s="6">
        <f t="shared" si="39"/>
        <v>8.3333333333333332E-3</v>
      </c>
      <c r="R91" s="5">
        <v>135</v>
      </c>
      <c r="S91" s="5">
        <v>5</v>
      </c>
      <c r="T91" s="6">
        <f t="shared" si="40"/>
        <v>3.7037037037037035E-2</v>
      </c>
      <c r="U91" s="5">
        <v>137</v>
      </c>
      <c r="V91" s="5">
        <v>6</v>
      </c>
      <c r="W91" s="6">
        <f t="shared" si="41"/>
        <v>4.3795620437956206E-2</v>
      </c>
      <c r="X91" s="5">
        <v>159</v>
      </c>
      <c r="Y91" s="5">
        <v>4</v>
      </c>
      <c r="Z91" s="6">
        <f t="shared" si="42"/>
        <v>2.5157232704402517E-2</v>
      </c>
      <c r="AA91" s="5">
        <v>179</v>
      </c>
      <c r="AB91" s="5">
        <v>3</v>
      </c>
      <c r="AC91" s="6">
        <f t="shared" si="43"/>
        <v>1.6759776536312849E-2</v>
      </c>
      <c r="AD91" s="5">
        <v>192</v>
      </c>
      <c r="AE91" s="5">
        <v>0</v>
      </c>
      <c r="AF91" s="6">
        <f t="shared" si="44"/>
        <v>0</v>
      </c>
      <c r="AG91" s="5">
        <v>202</v>
      </c>
      <c r="AH91" s="7">
        <f t="shared" si="33"/>
        <v>26</v>
      </c>
      <c r="AI91" s="7">
        <f t="shared" si="34"/>
        <v>3</v>
      </c>
      <c r="AJ91" s="8">
        <f t="shared" si="35"/>
        <v>2.4398622585549357E-2</v>
      </c>
      <c r="AK91" s="9" t="s">
        <v>175</v>
      </c>
    </row>
    <row r="92" spans="1:37" ht="14.25" customHeight="1" x14ac:dyDescent="0.2">
      <c r="A92" s="54"/>
      <c r="B92" s="4" t="s">
        <v>132</v>
      </c>
      <c r="C92" s="5">
        <v>147</v>
      </c>
      <c r="D92" s="5">
        <v>0</v>
      </c>
      <c r="E92" s="6">
        <f t="shared" si="32"/>
        <v>0</v>
      </c>
      <c r="F92" s="5">
        <v>82</v>
      </c>
      <c r="G92" s="5">
        <v>10</v>
      </c>
      <c r="H92" s="6">
        <f t="shared" si="36"/>
        <v>0.12195121951219512</v>
      </c>
      <c r="I92" s="5">
        <v>39</v>
      </c>
      <c r="J92" s="5">
        <v>11</v>
      </c>
      <c r="K92" s="6">
        <f t="shared" si="37"/>
        <v>0.28205128205128205</v>
      </c>
      <c r="L92" s="5">
        <v>75</v>
      </c>
      <c r="M92" s="5">
        <v>3</v>
      </c>
      <c r="N92" s="6">
        <f t="shared" si="38"/>
        <v>0.04</v>
      </c>
      <c r="O92" s="5">
        <v>92</v>
      </c>
      <c r="P92" s="5">
        <v>4</v>
      </c>
      <c r="Q92" s="6">
        <f t="shared" si="39"/>
        <v>4.3478260869565216E-2</v>
      </c>
      <c r="R92" s="5">
        <v>93</v>
      </c>
      <c r="S92" s="5">
        <v>5</v>
      </c>
      <c r="T92" s="6">
        <f t="shared" si="40"/>
        <v>5.3763440860215055E-2</v>
      </c>
      <c r="U92" s="5">
        <v>100</v>
      </c>
      <c r="V92" s="5">
        <v>2</v>
      </c>
      <c r="W92" s="6">
        <f t="shared" si="41"/>
        <v>0.02</v>
      </c>
      <c r="X92" s="5">
        <v>107</v>
      </c>
      <c r="Y92" s="5">
        <v>11</v>
      </c>
      <c r="Z92" s="6">
        <f t="shared" si="42"/>
        <v>0.10280373831775701</v>
      </c>
      <c r="AA92" s="5">
        <v>115</v>
      </c>
      <c r="AB92" s="5">
        <v>2</v>
      </c>
      <c r="AC92" s="6">
        <f t="shared" si="43"/>
        <v>1.7391304347826087E-2</v>
      </c>
      <c r="AD92" s="5">
        <v>116</v>
      </c>
      <c r="AE92" s="5">
        <v>1</v>
      </c>
      <c r="AF92" s="6">
        <f t="shared" si="44"/>
        <v>8.6206896551724137E-3</v>
      </c>
      <c r="AG92" s="5">
        <v>147</v>
      </c>
      <c r="AH92" s="7">
        <f t="shared" si="33"/>
        <v>49</v>
      </c>
      <c r="AI92" s="7">
        <f t="shared" si="34"/>
        <v>5</v>
      </c>
      <c r="AJ92" s="8">
        <f t="shared" si="35"/>
        <v>6.9005993561401288E-2</v>
      </c>
      <c r="AK92" s="9" t="s">
        <v>175</v>
      </c>
    </row>
    <row r="93" spans="1:37" ht="14.25" customHeight="1" x14ac:dyDescent="0.2">
      <c r="A93" s="54"/>
      <c r="B93" s="4" t="s">
        <v>133</v>
      </c>
      <c r="C93" s="5">
        <v>451</v>
      </c>
      <c r="D93" s="5">
        <v>0</v>
      </c>
      <c r="E93" s="6">
        <f t="shared" si="32"/>
        <v>0</v>
      </c>
      <c r="F93" s="5">
        <v>340</v>
      </c>
      <c r="G93" s="5">
        <v>0</v>
      </c>
      <c r="H93" s="6">
        <f t="shared" si="36"/>
        <v>0</v>
      </c>
      <c r="I93" s="5">
        <v>337</v>
      </c>
      <c r="J93" s="5">
        <v>4</v>
      </c>
      <c r="K93" s="6">
        <f t="shared" si="37"/>
        <v>1.1869436201780416E-2</v>
      </c>
      <c r="L93" s="5">
        <v>361</v>
      </c>
      <c r="M93" s="5">
        <v>0</v>
      </c>
      <c r="N93" s="6">
        <f t="shared" si="38"/>
        <v>0</v>
      </c>
      <c r="O93" s="5">
        <v>375</v>
      </c>
      <c r="P93" s="5">
        <v>1</v>
      </c>
      <c r="Q93" s="6">
        <f t="shared" si="39"/>
        <v>2.6666666666666666E-3</v>
      </c>
      <c r="R93" s="5">
        <v>382</v>
      </c>
      <c r="S93" s="5">
        <v>8</v>
      </c>
      <c r="T93" s="6">
        <f t="shared" si="40"/>
        <v>2.0942408376963352E-2</v>
      </c>
      <c r="U93" s="5">
        <v>378</v>
      </c>
      <c r="V93" s="5">
        <v>2</v>
      </c>
      <c r="W93" s="6">
        <f t="shared" si="41"/>
        <v>5.2910052910052907E-3</v>
      </c>
      <c r="X93" s="5">
        <v>428</v>
      </c>
      <c r="Y93" s="5">
        <v>1</v>
      </c>
      <c r="Z93" s="6">
        <f t="shared" si="42"/>
        <v>2.3364485981308409E-3</v>
      </c>
      <c r="AA93" s="5">
        <v>462</v>
      </c>
      <c r="AB93" s="5">
        <v>1</v>
      </c>
      <c r="AC93" s="6">
        <f t="shared" si="43"/>
        <v>2.1645021645021645E-3</v>
      </c>
      <c r="AD93" s="5">
        <v>467</v>
      </c>
      <c r="AE93" s="5">
        <v>1</v>
      </c>
      <c r="AF93" s="6">
        <f t="shared" si="44"/>
        <v>2.1413276231263384E-3</v>
      </c>
      <c r="AG93" s="5">
        <v>451</v>
      </c>
      <c r="AH93" s="7">
        <f t="shared" si="33"/>
        <v>18</v>
      </c>
      <c r="AI93" s="7">
        <f t="shared" si="34"/>
        <v>2</v>
      </c>
      <c r="AJ93" s="8">
        <f t="shared" si="35"/>
        <v>4.7411794922175062E-3</v>
      </c>
      <c r="AK93" s="9" t="str">
        <f t="shared" si="45"/>
        <v>راكد</v>
      </c>
    </row>
    <row r="94" spans="1:37" ht="14.25" customHeight="1" x14ac:dyDescent="0.2">
      <c r="A94" s="55"/>
      <c r="B94" s="4" t="s">
        <v>134</v>
      </c>
      <c r="C94" s="5">
        <v>1121</v>
      </c>
      <c r="D94" s="5">
        <v>0</v>
      </c>
      <c r="E94" s="6">
        <f t="shared" si="32"/>
        <v>0</v>
      </c>
      <c r="F94" s="5">
        <v>586</v>
      </c>
      <c r="G94" s="5">
        <v>14</v>
      </c>
      <c r="H94" s="6">
        <f t="shared" si="36"/>
        <v>2.3890784982935155E-2</v>
      </c>
      <c r="I94" s="5">
        <v>574</v>
      </c>
      <c r="J94" s="5">
        <v>17</v>
      </c>
      <c r="K94" s="6">
        <f t="shared" si="37"/>
        <v>2.9616724738675958E-2</v>
      </c>
      <c r="L94" s="5">
        <v>696</v>
      </c>
      <c r="M94" s="5">
        <v>10</v>
      </c>
      <c r="N94" s="6">
        <f t="shared" si="38"/>
        <v>1.4367816091954023E-2</v>
      </c>
      <c r="O94" s="5">
        <v>761</v>
      </c>
      <c r="P94" s="5">
        <v>3</v>
      </c>
      <c r="Q94" s="6">
        <f t="shared" si="39"/>
        <v>3.9421813403416554E-3</v>
      </c>
      <c r="R94" s="5">
        <v>809</v>
      </c>
      <c r="S94" s="5">
        <v>18</v>
      </c>
      <c r="T94" s="6">
        <f t="shared" si="40"/>
        <v>2.2249690976514216E-2</v>
      </c>
      <c r="U94" s="5">
        <v>837</v>
      </c>
      <c r="V94" s="5">
        <v>13</v>
      </c>
      <c r="W94" s="6">
        <f t="shared" si="41"/>
        <v>1.5531660692951015E-2</v>
      </c>
      <c r="X94" s="5">
        <v>894</v>
      </c>
      <c r="Y94" s="5">
        <v>27</v>
      </c>
      <c r="Z94" s="6">
        <f t="shared" si="42"/>
        <v>3.0201342281879196E-2</v>
      </c>
      <c r="AA94" s="5">
        <v>933</v>
      </c>
      <c r="AB94" s="5">
        <v>3</v>
      </c>
      <c r="AC94" s="6">
        <f t="shared" si="43"/>
        <v>3.2154340836012861E-3</v>
      </c>
      <c r="AD94" s="5">
        <v>960</v>
      </c>
      <c r="AE94" s="5">
        <v>5</v>
      </c>
      <c r="AF94" s="6">
        <f t="shared" si="44"/>
        <v>5.208333333333333E-3</v>
      </c>
      <c r="AG94" s="5">
        <v>1121</v>
      </c>
      <c r="AH94" s="7">
        <f t="shared" si="33"/>
        <v>110</v>
      </c>
      <c r="AI94" s="7">
        <f t="shared" si="34"/>
        <v>11</v>
      </c>
      <c r="AJ94" s="8">
        <f t="shared" si="35"/>
        <v>1.4822396852218584E-2</v>
      </c>
      <c r="AK94" s="9" t="str">
        <f t="shared" si="45"/>
        <v>مشبع</v>
      </c>
    </row>
    <row r="95" spans="1:37" ht="14.25" customHeight="1" x14ac:dyDescent="0.2">
      <c r="A95" s="49" t="s">
        <v>147</v>
      </c>
      <c r="B95" s="4" t="s">
        <v>135</v>
      </c>
      <c r="C95" s="5">
        <v>165</v>
      </c>
      <c r="D95" s="5">
        <v>0</v>
      </c>
      <c r="E95" s="6">
        <f t="shared" si="32"/>
        <v>0</v>
      </c>
      <c r="F95" s="5">
        <v>119</v>
      </c>
      <c r="G95" s="5">
        <v>0</v>
      </c>
      <c r="H95" s="6">
        <f t="shared" si="36"/>
        <v>0</v>
      </c>
      <c r="I95" s="5">
        <v>109</v>
      </c>
      <c r="J95" s="5">
        <v>3</v>
      </c>
      <c r="K95" s="6">
        <f t="shared" si="37"/>
        <v>2.7522935779816515E-2</v>
      </c>
      <c r="L95" s="5">
        <v>125</v>
      </c>
      <c r="M95" s="5">
        <v>0</v>
      </c>
      <c r="N95" s="6">
        <f t="shared" si="38"/>
        <v>0</v>
      </c>
      <c r="O95" s="5">
        <v>137</v>
      </c>
      <c r="P95" s="5">
        <v>0</v>
      </c>
      <c r="Q95" s="6">
        <f t="shared" si="39"/>
        <v>0</v>
      </c>
      <c r="R95" s="5">
        <v>150</v>
      </c>
      <c r="S95" s="5">
        <v>3</v>
      </c>
      <c r="T95" s="6">
        <f t="shared" si="40"/>
        <v>0.02</v>
      </c>
      <c r="U95" s="5">
        <v>144</v>
      </c>
      <c r="V95" s="5">
        <v>6</v>
      </c>
      <c r="W95" s="6">
        <f t="shared" si="41"/>
        <v>4.1666666666666664E-2</v>
      </c>
      <c r="X95" s="5">
        <v>153</v>
      </c>
      <c r="Y95" s="5">
        <v>1</v>
      </c>
      <c r="Z95" s="6">
        <f t="shared" si="42"/>
        <v>6.5359477124183009E-3</v>
      </c>
      <c r="AA95" s="5">
        <v>159</v>
      </c>
      <c r="AB95" s="5">
        <v>0</v>
      </c>
      <c r="AC95" s="6">
        <f t="shared" si="43"/>
        <v>0</v>
      </c>
      <c r="AD95" s="5">
        <v>163</v>
      </c>
      <c r="AE95" s="5">
        <v>1</v>
      </c>
      <c r="AF95" s="6">
        <f t="shared" si="44"/>
        <v>6.1349693251533744E-3</v>
      </c>
      <c r="AG95" s="5">
        <v>165</v>
      </c>
      <c r="AH95" s="7">
        <f t="shared" si="33"/>
        <v>14</v>
      </c>
      <c r="AI95" s="7">
        <f t="shared" si="34"/>
        <v>1</v>
      </c>
      <c r="AJ95" s="8">
        <f t="shared" si="35"/>
        <v>1.0186051948405486E-2</v>
      </c>
      <c r="AK95" s="9" t="s">
        <v>175</v>
      </c>
    </row>
    <row r="96" spans="1:37" ht="14.25" customHeight="1" x14ac:dyDescent="0.2">
      <c r="A96" s="50"/>
      <c r="B96" s="4" t="s">
        <v>137</v>
      </c>
      <c r="C96" s="5">
        <v>579</v>
      </c>
      <c r="D96" s="5">
        <v>0</v>
      </c>
      <c r="E96" s="6">
        <f t="shared" si="32"/>
        <v>0</v>
      </c>
      <c r="F96" s="5">
        <v>814</v>
      </c>
      <c r="G96" s="5">
        <v>12</v>
      </c>
      <c r="H96" s="6">
        <f t="shared" si="36"/>
        <v>1.4742014742014743E-2</v>
      </c>
      <c r="I96" s="5">
        <v>776</v>
      </c>
      <c r="J96" s="5">
        <v>18</v>
      </c>
      <c r="K96" s="6">
        <f t="shared" si="37"/>
        <v>2.3195876288659795E-2</v>
      </c>
      <c r="L96" s="5">
        <v>821</v>
      </c>
      <c r="M96" s="5">
        <v>2</v>
      </c>
      <c r="N96" s="6">
        <f t="shared" si="38"/>
        <v>2.4360535931790498E-3</v>
      </c>
      <c r="O96" s="5">
        <v>828</v>
      </c>
      <c r="P96" s="5">
        <v>14</v>
      </c>
      <c r="Q96" s="6">
        <f t="shared" si="39"/>
        <v>1.6908212560386472E-2</v>
      </c>
      <c r="R96" s="5">
        <v>826</v>
      </c>
      <c r="S96" s="5">
        <v>21</v>
      </c>
      <c r="T96" s="6">
        <f t="shared" si="40"/>
        <v>2.5423728813559324E-2</v>
      </c>
      <c r="U96" s="5">
        <v>850</v>
      </c>
      <c r="V96" s="5">
        <v>14</v>
      </c>
      <c r="W96" s="6">
        <f t="shared" si="41"/>
        <v>1.6470588235294119E-2</v>
      </c>
      <c r="X96" s="5">
        <v>638</v>
      </c>
      <c r="Y96" s="5">
        <v>43</v>
      </c>
      <c r="Z96" s="6">
        <f t="shared" si="42"/>
        <v>6.7398119122257058E-2</v>
      </c>
      <c r="AA96" s="5">
        <v>601</v>
      </c>
      <c r="AB96" s="5">
        <v>17</v>
      </c>
      <c r="AC96" s="6">
        <f t="shared" si="43"/>
        <v>2.8286189683860232E-2</v>
      </c>
      <c r="AD96" s="5">
        <v>592</v>
      </c>
      <c r="AE96" s="5">
        <v>24</v>
      </c>
      <c r="AF96" s="6">
        <f t="shared" si="44"/>
        <v>4.0540540540540543E-2</v>
      </c>
      <c r="AG96" s="5">
        <v>579</v>
      </c>
      <c r="AH96" s="7">
        <f t="shared" si="33"/>
        <v>165</v>
      </c>
      <c r="AI96" s="7">
        <f t="shared" si="34"/>
        <v>17</v>
      </c>
      <c r="AJ96" s="8">
        <f t="shared" si="35"/>
        <v>2.3540132357975134E-2</v>
      </c>
      <c r="AK96" s="9" t="str">
        <f t="shared" si="45"/>
        <v>مشبع</v>
      </c>
    </row>
    <row r="97" spans="1:37" x14ac:dyDescent="0.2">
      <c r="A97" s="50"/>
      <c r="B97" s="4" t="s">
        <v>138</v>
      </c>
      <c r="C97" s="5">
        <v>2855</v>
      </c>
      <c r="D97" s="5">
        <v>6</v>
      </c>
      <c r="E97" s="6">
        <f t="shared" si="32"/>
        <v>2.1015761821366026E-3</v>
      </c>
      <c r="F97" s="5">
        <v>1227</v>
      </c>
      <c r="G97" s="5">
        <v>43</v>
      </c>
      <c r="H97" s="6">
        <f t="shared" si="36"/>
        <v>3.5044824775876122E-2</v>
      </c>
      <c r="I97" s="5">
        <v>1241</v>
      </c>
      <c r="J97" s="5">
        <v>29</v>
      </c>
      <c r="K97" s="6">
        <f t="shared" si="37"/>
        <v>2.3368251410153102E-2</v>
      </c>
      <c r="L97" s="5">
        <v>1502</v>
      </c>
      <c r="M97" s="5">
        <v>33</v>
      </c>
      <c r="N97" s="6">
        <f t="shared" si="38"/>
        <v>2.1970705725699067E-2</v>
      </c>
      <c r="O97" s="5">
        <v>1642</v>
      </c>
      <c r="P97" s="5">
        <v>15</v>
      </c>
      <c r="Q97" s="6">
        <f t="shared" si="39"/>
        <v>9.1352009744214372E-3</v>
      </c>
      <c r="R97" s="5">
        <v>1804</v>
      </c>
      <c r="S97" s="5">
        <v>24</v>
      </c>
      <c r="T97" s="6">
        <f t="shared" si="40"/>
        <v>1.3303769401330377E-2</v>
      </c>
      <c r="U97" s="5">
        <v>1919</v>
      </c>
      <c r="V97" s="5">
        <v>26</v>
      </c>
      <c r="W97" s="6">
        <f t="shared" si="41"/>
        <v>1.354872329338197E-2</v>
      </c>
      <c r="X97" s="5">
        <v>2118</v>
      </c>
      <c r="Y97" s="5">
        <v>37</v>
      </c>
      <c r="Z97" s="6">
        <f t="shared" si="42"/>
        <v>1.7469310670443813E-2</v>
      </c>
      <c r="AA97" s="5">
        <v>2340</v>
      </c>
      <c r="AB97" s="5">
        <v>25</v>
      </c>
      <c r="AC97" s="6">
        <f t="shared" si="43"/>
        <v>1.0683760683760684E-2</v>
      </c>
      <c r="AD97" s="5">
        <v>2393</v>
      </c>
      <c r="AE97" s="5">
        <v>9</v>
      </c>
      <c r="AF97" s="6">
        <f t="shared" si="44"/>
        <v>3.7609694943585457E-3</v>
      </c>
      <c r="AG97" s="5">
        <v>2855</v>
      </c>
      <c r="AH97" s="7">
        <f t="shared" si="33"/>
        <v>247</v>
      </c>
      <c r="AI97" s="7">
        <f t="shared" si="34"/>
        <v>25</v>
      </c>
      <c r="AJ97" s="8">
        <f t="shared" si="35"/>
        <v>1.5038709261156172E-2</v>
      </c>
      <c r="AK97" s="9" t="str">
        <f t="shared" si="45"/>
        <v>مشبع</v>
      </c>
    </row>
    <row r="98" spans="1:37" s="19" customFormat="1" ht="14.25" customHeight="1" x14ac:dyDescent="0.2">
      <c r="A98" s="51"/>
      <c r="B98" s="13" t="s">
        <v>156</v>
      </c>
      <c r="C98" s="14">
        <v>10</v>
      </c>
      <c r="D98" s="14">
        <v>0</v>
      </c>
      <c r="E98" s="15">
        <f t="shared" si="32"/>
        <v>0</v>
      </c>
      <c r="F98" s="14">
        <v>15</v>
      </c>
      <c r="G98" s="14">
        <v>4</v>
      </c>
      <c r="H98" s="15">
        <f>G98/F98</f>
        <v>0.26666666666666666</v>
      </c>
      <c r="I98" s="14">
        <v>11</v>
      </c>
      <c r="J98" s="14">
        <v>10</v>
      </c>
      <c r="K98" s="15">
        <f>J98/I98</f>
        <v>0.90909090909090906</v>
      </c>
      <c r="L98" s="14">
        <v>10</v>
      </c>
      <c r="M98" s="14">
        <v>7</v>
      </c>
      <c r="N98" s="15">
        <f>M98/L98</f>
        <v>0.7</v>
      </c>
      <c r="O98" s="14">
        <v>7</v>
      </c>
      <c r="P98" s="14">
        <v>6</v>
      </c>
      <c r="Q98" s="15">
        <f>P98/O98</f>
        <v>0.8571428571428571</v>
      </c>
      <c r="R98" s="14">
        <v>18</v>
      </c>
      <c r="S98" s="14">
        <v>6</v>
      </c>
      <c r="T98" s="15">
        <f>S98/R98</f>
        <v>0.33333333333333331</v>
      </c>
      <c r="U98" s="14">
        <v>15</v>
      </c>
      <c r="V98" s="14">
        <v>11</v>
      </c>
      <c r="W98" s="15">
        <f>V98/U98</f>
        <v>0.73333333333333328</v>
      </c>
      <c r="X98" s="14">
        <v>34</v>
      </c>
      <c r="Y98" s="14">
        <v>5</v>
      </c>
      <c r="Z98" s="15">
        <f>Y98/X98</f>
        <v>0.14705882352941177</v>
      </c>
      <c r="AA98" s="14">
        <v>48</v>
      </c>
      <c r="AB98" s="14">
        <v>2</v>
      </c>
      <c r="AC98" s="15">
        <f>AB98/AA98</f>
        <v>4.1666666666666664E-2</v>
      </c>
      <c r="AD98" s="14">
        <v>68</v>
      </c>
      <c r="AE98" s="14">
        <v>3</v>
      </c>
      <c r="AF98" s="15">
        <f>AE98/AD98</f>
        <v>4.4117647058823532E-2</v>
      </c>
      <c r="AG98" s="14">
        <v>10</v>
      </c>
      <c r="AH98" s="16">
        <f t="shared" si="33"/>
        <v>54</v>
      </c>
      <c r="AI98" s="16">
        <f t="shared" si="34"/>
        <v>5</v>
      </c>
      <c r="AJ98" s="17">
        <f t="shared" si="35"/>
        <v>0.40324102368220016</v>
      </c>
      <c r="AK98" s="18" t="str">
        <f t="shared" si="45"/>
        <v>مطلوب</v>
      </c>
    </row>
    <row r="99" spans="1:37" ht="15" customHeight="1" x14ac:dyDescent="0.2">
      <c r="A99" s="48" t="s">
        <v>173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</row>
    <row r="100" spans="1:37" x14ac:dyDescent="0.2">
      <c r="A100" s="20"/>
      <c r="B100" s="2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20"/>
      <c r="AH100" s="20"/>
      <c r="AI100" s="20"/>
      <c r="AJ100" s="20"/>
      <c r="AK100" s="20"/>
    </row>
    <row r="101" spans="1:37" x14ac:dyDescent="0.2">
      <c r="A101" s="20"/>
      <c r="B101" s="2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20"/>
      <c r="AH101" s="20"/>
      <c r="AI101" s="20"/>
      <c r="AJ101" s="20"/>
      <c r="AK101" s="20"/>
    </row>
  </sheetData>
  <mergeCells count="20">
    <mergeCell ref="X1:Z1"/>
    <mergeCell ref="A21:A34"/>
    <mergeCell ref="A35:A79"/>
    <mergeCell ref="C1:E1"/>
    <mergeCell ref="F1:H1"/>
    <mergeCell ref="I1:K1"/>
    <mergeCell ref="A1:A2"/>
    <mergeCell ref="B1:B2"/>
    <mergeCell ref="A99:AK99"/>
    <mergeCell ref="A95:A98"/>
    <mergeCell ref="AG1:AK1"/>
    <mergeCell ref="A3:A20"/>
    <mergeCell ref="A80:A85"/>
    <mergeCell ref="A86:A94"/>
    <mergeCell ref="AA1:AC1"/>
    <mergeCell ref="AD1:AF1"/>
    <mergeCell ref="L1:N1"/>
    <mergeCell ref="O1:Q1"/>
    <mergeCell ref="R1:T1"/>
    <mergeCell ref="U1:W1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6"/>
  <sheetViews>
    <sheetView rightToLeft="1" view="pageBreakPreview" zoomScale="60" zoomScaleNormal="100" workbookViewId="0">
      <selection activeCell="AJ2" sqref="AJ1:AJ1048576"/>
    </sheetView>
  </sheetViews>
  <sheetFormatPr defaultColWidth="9.140625" defaultRowHeight="14.25" x14ac:dyDescent="0.2"/>
  <cols>
    <col min="1" max="1" width="11" style="22" customWidth="1"/>
    <col min="2" max="2" width="29" style="24" customWidth="1"/>
    <col min="3" max="3" width="6.42578125" style="24" hidden="1" customWidth="1"/>
    <col min="4" max="4" width="6.7109375" style="24" hidden="1" customWidth="1"/>
    <col min="5" max="5" width="11.7109375" style="24" hidden="1" customWidth="1"/>
    <col min="6" max="6" width="6" style="24" hidden="1" customWidth="1"/>
    <col min="7" max="7" width="9.140625" style="24" hidden="1" customWidth="1"/>
    <col min="8" max="8" width="12.140625" style="24" hidden="1" customWidth="1"/>
    <col min="9" max="10" width="9.140625" style="24" hidden="1" customWidth="1"/>
    <col min="11" max="11" width="12.28515625" style="24" hidden="1" customWidth="1"/>
    <col min="12" max="13" width="9.140625" style="24" hidden="1" customWidth="1"/>
    <col min="14" max="14" width="12" style="24" hidden="1" customWidth="1"/>
    <col min="15" max="16" width="9.140625" style="24" hidden="1" customWidth="1"/>
    <col min="17" max="17" width="12" style="24" hidden="1" customWidth="1"/>
    <col min="18" max="19" width="9.140625" style="24" hidden="1" customWidth="1"/>
    <col min="20" max="20" width="11.5703125" style="24" hidden="1" customWidth="1"/>
    <col min="21" max="22" width="9.140625" style="24" hidden="1" customWidth="1"/>
    <col min="23" max="23" width="12.42578125" style="24" hidden="1" customWidth="1"/>
    <col min="24" max="25" width="9.140625" style="24" hidden="1" customWidth="1"/>
    <col min="26" max="26" width="11.7109375" style="24" hidden="1" customWidth="1"/>
    <col min="27" max="28" width="9.140625" style="24" hidden="1" customWidth="1"/>
    <col min="29" max="29" width="11.28515625" style="24" hidden="1" customWidth="1"/>
    <col min="30" max="31" width="9.140625" style="24" hidden="1" customWidth="1"/>
    <col min="32" max="32" width="12.5703125" style="24" hidden="1" customWidth="1"/>
    <col min="33" max="33" width="15.7109375" style="24" customWidth="1"/>
    <col min="34" max="34" width="15.140625" style="24" customWidth="1"/>
    <col min="35" max="35" width="18" style="24" customWidth="1"/>
    <col min="36" max="36" width="18" style="24" hidden="1" customWidth="1"/>
    <col min="37" max="37" width="12" style="24" customWidth="1"/>
    <col min="38" max="16384" width="9.140625" style="24"/>
  </cols>
  <sheetData>
    <row r="1" spans="1:37" ht="23.25" customHeight="1" x14ac:dyDescent="0.2">
      <c r="A1" s="46" t="s">
        <v>9</v>
      </c>
      <c r="B1" s="47" t="s">
        <v>10</v>
      </c>
      <c r="C1" s="56">
        <v>2020</v>
      </c>
      <c r="D1" s="56"/>
      <c r="E1" s="56"/>
      <c r="F1" s="46" t="s">
        <v>0</v>
      </c>
      <c r="G1" s="46"/>
      <c r="H1" s="46"/>
      <c r="I1" s="46" t="s">
        <v>1</v>
      </c>
      <c r="J1" s="46"/>
      <c r="K1" s="46"/>
      <c r="L1" s="46" t="s">
        <v>2</v>
      </c>
      <c r="M1" s="46"/>
      <c r="N1" s="46"/>
      <c r="O1" s="46" t="s">
        <v>3</v>
      </c>
      <c r="P1" s="46"/>
      <c r="Q1" s="46"/>
      <c r="R1" s="46" t="s">
        <v>4</v>
      </c>
      <c r="S1" s="46"/>
      <c r="T1" s="46"/>
      <c r="U1" s="46" t="s">
        <v>5</v>
      </c>
      <c r="V1" s="46"/>
      <c r="W1" s="46"/>
      <c r="X1" s="46" t="s">
        <v>6</v>
      </c>
      <c r="Y1" s="46"/>
      <c r="Z1" s="46"/>
      <c r="AA1" s="46" t="s">
        <v>7</v>
      </c>
      <c r="AB1" s="46"/>
      <c r="AC1" s="46"/>
      <c r="AD1" s="46" t="s">
        <v>8</v>
      </c>
      <c r="AE1" s="46"/>
      <c r="AF1" s="46"/>
      <c r="AG1" s="52" t="s">
        <v>151</v>
      </c>
      <c r="AH1" s="52"/>
      <c r="AI1" s="52"/>
      <c r="AJ1" s="52"/>
      <c r="AK1" s="52"/>
    </row>
    <row r="2" spans="1:37" ht="34.5" customHeight="1" x14ac:dyDescent="0.2">
      <c r="A2" s="46"/>
      <c r="B2" s="47"/>
      <c r="C2" s="2" t="s">
        <v>164</v>
      </c>
      <c r="D2" s="2" t="s">
        <v>165</v>
      </c>
      <c r="E2" s="2" t="s">
        <v>169</v>
      </c>
      <c r="F2" s="2" t="s">
        <v>164</v>
      </c>
      <c r="G2" s="2" t="s">
        <v>165</v>
      </c>
      <c r="H2" s="2" t="s">
        <v>168</v>
      </c>
      <c r="I2" s="2" t="s">
        <v>164</v>
      </c>
      <c r="J2" s="2" t="s">
        <v>165</v>
      </c>
      <c r="K2" s="2" t="s">
        <v>168</v>
      </c>
      <c r="L2" s="2" t="s">
        <v>164</v>
      </c>
      <c r="M2" s="2" t="s">
        <v>165</v>
      </c>
      <c r="N2" s="2" t="s">
        <v>168</v>
      </c>
      <c r="O2" s="2" t="s">
        <v>164</v>
      </c>
      <c r="P2" s="2" t="s">
        <v>165</v>
      </c>
      <c r="Q2" s="2" t="s">
        <v>168</v>
      </c>
      <c r="R2" s="2" t="s">
        <v>164</v>
      </c>
      <c r="S2" s="2" t="s">
        <v>165</v>
      </c>
      <c r="T2" s="2" t="s">
        <v>168</v>
      </c>
      <c r="U2" s="2" t="s">
        <v>164</v>
      </c>
      <c r="V2" s="2" t="s">
        <v>165</v>
      </c>
      <c r="W2" s="2" t="s">
        <v>168</v>
      </c>
      <c r="X2" s="2" t="s">
        <v>164</v>
      </c>
      <c r="Y2" s="2" t="s">
        <v>165</v>
      </c>
      <c r="Z2" s="2" t="s">
        <v>168</v>
      </c>
      <c r="AA2" s="2" t="s">
        <v>164</v>
      </c>
      <c r="AB2" s="2" t="s">
        <v>165</v>
      </c>
      <c r="AC2" s="2" t="s">
        <v>168</v>
      </c>
      <c r="AD2" s="2" t="s">
        <v>164</v>
      </c>
      <c r="AE2" s="2" t="s">
        <v>165</v>
      </c>
      <c r="AF2" s="2" t="s">
        <v>168</v>
      </c>
      <c r="AG2" s="3" t="s">
        <v>148</v>
      </c>
      <c r="AH2" s="3" t="s">
        <v>170</v>
      </c>
      <c r="AI2" s="3" t="s">
        <v>171</v>
      </c>
      <c r="AJ2" s="2" t="s">
        <v>172</v>
      </c>
      <c r="AK2" s="3" t="s">
        <v>149</v>
      </c>
    </row>
    <row r="3" spans="1:37" ht="14.25" customHeight="1" x14ac:dyDescent="0.2">
      <c r="A3" s="53" t="s">
        <v>150</v>
      </c>
      <c r="B3" s="25" t="s">
        <v>13</v>
      </c>
      <c r="C3" s="26">
        <v>1667</v>
      </c>
      <c r="D3" s="27">
        <v>9</v>
      </c>
      <c r="E3" s="28">
        <f t="shared" ref="E3:E43" si="0">D3/C3</f>
        <v>5.3989202159568086E-3</v>
      </c>
      <c r="F3" s="27">
        <v>1246</v>
      </c>
      <c r="G3" s="27">
        <v>6</v>
      </c>
      <c r="H3" s="28">
        <f t="shared" ref="H3:H43" si="1">G3/F3</f>
        <v>4.815409309791332E-3</v>
      </c>
      <c r="I3" s="27">
        <v>1237</v>
      </c>
      <c r="J3" s="27">
        <v>11</v>
      </c>
      <c r="K3" s="28">
        <f t="shared" ref="K3:K43" si="2">J3/I3</f>
        <v>8.8924818108326604E-3</v>
      </c>
      <c r="L3" s="27">
        <v>1326</v>
      </c>
      <c r="M3" s="27">
        <v>16</v>
      </c>
      <c r="N3" s="28">
        <f t="shared" ref="N3:N43" si="3">M3/L3</f>
        <v>1.2066365007541479E-2</v>
      </c>
      <c r="O3" s="27">
        <v>1242</v>
      </c>
      <c r="P3" s="27">
        <v>9</v>
      </c>
      <c r="Q3" s="28">
        <f t="shared" ref="Q3:Q43" si="4">P3/O3</f>
        <v>7.246376811594203E-3</v>
      </c>
      <c r="R3" s="27">
        <v>1373</v>
      </c>
      <c r="S3" s="27">
        <v>13</v>
      </c>
      <c r="T3" s="28">
        <f t="shared" ref="T3:T43" si="5">S3/R3</f>
        <v>9.468317552804079E-3</v>
      </c>
      <c r="U3" s="27">
        <v>1378</v>
      </c>
      <c r="V3" s="27">
        <v>17</v>
      </c>
      <c r="W3" s="28">
        <f t="shared" ref="W3:W43" si="6">V3/U3</f>
        <v>1.2336719883889695E-2</v>
      </c>
      <c r="X3" s="27">
        <v>1484</v>
      </c>
      <c r="Y3" s="27">
        <v>4</v>
      </c>
      <c r="Z3" s="28">
        <f t="shared" ref="Z3:Z43" si="7">Y3/X3</f>
        <v>2.6954177897574125E-3</v>
      </c>
      <c r="AA3" s="27">
        <v>1760</v>
      </c>
      <c r="AB3" s="27">
        <v>20</v>
      </c>
      <c r="AC3" s="28">
        <f t="shared" ref="AC3:AC43" si="8">AB3/AA3</f>
        <v>1.1363636363636364E-2</v>
      </c>
      <c r="AD3" s="27">
        <v>1746</v>
      </c>
      <c r="AE3" s="27">
        <v>11</v>
      </c>
      <c r="AF3" s="28">
        <f t="shared" ref="AF3:AF43" si="9">AE3/AD3</f>
        <v>6.3001145475372281E-3</v>
      </c>
      <c r="AG3" s="26">
        <v>1667</v>
      </c>
      <c r="AH3" s="7">
        <f>SUM(D3,G3,J3,M3,P3,S3,V3,Y3,AB3,AE3)</f>
        <v>116</v>
      </c>
      <c r="AI3" s="7">
        <f xml:space="preserve"> ROUND(AH3/10,0)</f>
        <v>12</v>
      </c>
      <c r="AJ3" s="8">
        <f t="shared" ref="AJ3:AJ63" si="10">AVERAGE(AF3,AC3,Z3,W3,T3,Q3,N3,K3,H3,E3)</f>
        <v>8.0583759293341266E-3</v>
      </c>
      <c r="AK3" s="9" t="str">
        <f>IF(AJ3&lt;1%,"راكد",IF(AJ3&lt;15%,"مشبع","مطلوب"))</f>
        <v>راكد</v>
      </c>
    </row>
    <row r="4" spans="1:37" ht="14.25" customHeight="1" x14ac:dyDescent="0.2">
      <c r="A4" s="54"/>
      <c r="B4" s="25" t="s">
        <v>14</v>
      </c>
      <c r="C4" s="26">
        <v>331</v>
      </c>
      <c r="D4" s="27">
        <v>0</v>
      </c>
      <c r="E4" s="28">
        <f t="shared" si="0"/>
        <v>0</v>
      </c>
      <c r="F4" s="27">
        <v>168</v>
      </c>
      <c r="G4" s="27">
        <v>1</v>
      </c>
      <c r="H4" s="28">
        <f t="shared" si="1"/>
        <v>5.9523809523809521E-3</v>
      </c>
      <c r="I4" s="27">
        <v>168</v>
      </c>
      <c r="J4" s="27">
        <v>12</v>
      </c>
      <c r="K4" s="28">
        <f t="shared" si="2"/>
        <v>7.1428571428571425E-2</v>
      </c>
      <c r="L4" s="27">
        <v>184</v>
      </c>
      <c r="M4" s="27">
        <v>5</v>
      </c>
      <c r="N4" s="28">
        <f t="shared" si="3"/>
        <v>2.717391304347826E-2</v>
      </c>
      <c r="O4" s="27">
        <v>192</v>
      </c>
      <c r="P4" s="27">
        <v>1</v>
      </c>
      <c r="Q4" s="28">
        <f t="shared" si="4"/>
        <v>5.208333333333333E-3</v>
      </c>
      <c r="R4" s="27">
        <v>221</v>
      </c>
      <c r="S4" s="27">
        <v>19</v>
      </c>
      <c r="T4" s="28">
        <f t="shared" si="5"/>
        <v>8.5972850678733032E-2</v>
      </c>
      <c r="U4" s="27">
        <v>232</v>
      </c>
      <c r="V4" s="27">
        <v>3</v>
      </c>
      <c r="W4" s="28">
        <f t="shared" si="6"/>
        <v>1.2931034482758621E-2</v>
      </c>
      <c r="X4" s="27">
        <v>275</v>
      </c>
      <c r="Y4" s="27">
        <v>0</v>
      </c>
      <c r="Z4" s="28">
        <f t="shared" si="7"/>
        <v>0</v>
      </c>
      <c r="AA4" s="27">
        <v>310</v>
      </c>
      <c r="AB4" s="27">
        <v>0</v>
      </c>
      <c r="AC4" s="28">
        <f t="shared" si="8"/>
        <v>0</v>
      </c>
      <c r="AD4" s="27">
        <v>319</v>
      </c>
      <c r="AE4" s="27">
        <v>34</v>
      </c>
      <c r="AF4" s="28">
        <f t="shared" si="9"/>
        <v>0.10658307210031348</v>
      </c>
      <c r="AG4" s="26">
        <v>331</v>
      </c>
      <c r="AH4" s="7">
        <f t="shared" ref="AH4:AH64" si="11">SUM(D4,G4,J4,M4,P4,S4,V4,Y4,AB4,AE4)</f>
        <v>75</v>
      </c>
      <c r="AI4" s="7">
        <f t="shared" ref="AI4:AI64" si="12" xml:space="preserve"> ROUND(AH4/10,0)</f>
        <v>8</v>
      </c>
      <c r="AJ4" s="8">
        <f t="shared" si="10"/>
        <v>3.1525015601956904E-2</v>
      </c>
      <c r="AK4" s="9" t="str">
        <f t="shared" ref="AK4:AK63" si="13">IF(AJ4&lt;1%,"راكد",IF(AJ4&lt;15%,"مشبع","مطلوب"))</f>
        <v>مشبع</v>
      </c>
    </row>
    <row r="5" spans="1:37" ht="14.25" customHeight="1" x14ac:dyDescent="0.2">
      <c r="A5" s="54"/>
      <c r="B5" s="25" t="s">
        <v>15</v>
      </c>
      <c r="C5" s="26">
        <v>7691</v>
      </c>
      <c r="D5" s="27">
        <v>8</v>
      </c>
      <c r="E5" s="28">
        <f t="shared" si="0"/>
        <v>1.0401768300611104E-3</v>
      </c>
      <c r="F5" s="27">
        <v>3655</v>
      </c>
      <c r="G5" s="27">
        <v>45</v>
      </c>
      <c r="H5" s="28">
        <f t="shared" si="1"/>
        <v>1.2311901504787962E-2</v>
      </c>
      <c r="I5" s="27">
        <v>3764</v>
      </c>
      <c r="J5" s="27">
        <v>26</v>
      </c>
      <c r="K5" s="28">
        <f t="shared" si="2"/>
        <v>6.9075451647183849E-3</v>
      </c>
      <c r="L5" s="27">
        <v>4373</v>
      </c>
      <c r="M5" s="27">
        <v>61</v>
      </c>
      <c r="N5" s="28">
        <f t="shared" si="3"/>
        <v>1.3949233935513377E-2</v>
      </c>
      <c r="O5" s="27">
        <v>4371</v>
      </c>
      <c r="P5" s="27">
        <v>31</v>
      </c>
      <c r="Q5" s="28">
        <f t="shared" si="4"/>
        <v>7.0921985815602835E-3</v>
      </c>
      <c r="R5" s="27">
        <v>5432</v>
      </c>
      <c r="S5" s="27">
        <v>50</v>
      </c>
      <c r="T5" s="28">
        <f t="shared" si="5"/>
        <v>9.2047128129602359E-3</v>
      </c>
      <c r="U5" s="27">
        <v>5535</v>
      </c>
      <c r="V5" s="27">
        <v>60</v>
      </c>
      <c r="W5" s="28">
        <f t="shared" si="6"/>
        <v>1.0840108401084011E-2</v>
      </c>
      <c r="X5" s="27">
        <v>6478</v>
      </c>
      <c r="Y5" s="27">
        <v>35</v>
      </c>
      <c r="Z5" s="28">
        <f t="shared" si="7"/>
        <v>5.4029021302871259E-3</v>
      </c>
      <c r="AA5" s="27">
        <v>7099</v>
      </c>
      <c r="AB5" s="27">
        <v>114</v>
      </c>
      <c r="AC5" s="28">
        <f t="shared" si="8"/>
        <v>1.6058599802789127E-2</v>
      </c>
      <c r="AD5" s="27">
        <v>7246</v>
      </c>
      <c r="AE5" s="27">
        <v>105</v>
      </c>
      <c r="AF5" s="28">
        <f t="shared" si="9"/>
        <v>1.4490753519182997E-2</v>
      </c>
      <c r="AG5" s="26">
        <v>7691</v>
      </c>
      <c r="AH5" s="7">
        <f t="shared" si="11"/>
        <v>535</v>
      </c>
      <c r="AI5" s="7">
        <f t="shared" si="12"/>
        <v>54</v>
      </c>
      <c r="AJ5" s="8">
        <f t="shared" si="10"/>
        <v>9.7298132682944617E-3</v>
      </c>
      <c r="AK5" s="9" t="s">
        <v>176</v>
      </c>
    </row>
    <row r="6" spans="1:37" ht="14.25" customHeight="1" x14ac:dyDescent="0.2">
      <c r="A6" s="54"/>
      <c r="B6" s="25" t="s">
        <v>16</v>
      </c>
      <c r="C6" s="26">
        <v>3983</v>
      </c>
      <c r="D6" s="27">
        <v>51</v>
      </c>
      <c r="E6" s="28">
        <f t="shared" si="0"/>
        <v>1.2804418779814211E-2</v>
      </c>
      <c r="F6" s="27">
        <v>2438</v>
      </c>
      <c r="G6" s="27">
        <v>58</v>
      </c>
      <c r="H6" s="28">
        <f t="shared" si="1"/>
        <v>2.3789991796554551E-2</v>
      </c>
      <c r="I6" s="27">
        <v>2444</v>
      </c>
      <c r="J6" s="27">
        <v>21</v>
      </c>
      <c r="K6" s="28">
        <f t="shared" si="2"/>
        <v>8.5924713584288048E-3</v>
      </c>
      <c r="L6" s="27">
        <v>2743</v>
      </c>
      <c r="M6" s="27">
        <v>66</v>
      </c>
      <c r="N6" s="28">
        <f t="shared" si="3"/>
        <v>2.4061246810061977E-2</v>
      </c>
      <c r="O6" s="27">
        <v>2737</v>
      </c>
      <c r="P6" s="27">
        <v>47</v>
      </c>
      <c r="Q6" s="28">
        <f t="shared" si="4"/>
        <v>1.7172086225794667E-2</v>
      </c>
      <c r="R6" s="27">
        <v>3091</v>
      </c>
      <c r="S6" s="27">
        <v>65</v>
      </c>
      <c r="T6" s="28">
        <f t="shared" si="5"/>
        <v>2.1028793270786154E-2</v>
      </c>
      <c r="U6" s="27">
        <v>3144</v>
      </c>
      <c r="V6" s="27">
        <v>95</v>
      </c>
      <c r="W6" s="28">
        <f t="shared" si="6"/>
        <v>3.0216284987277353E-2</v>
      </c>
      <c r="X6" s="27">
        <v>3435</v>
      </c>
      <c r="Y6" s="27">
        <v>32</v>
      </c>
      <c r="Z6" s="28">
        <f t="shared" si="7"/>
        <v>9.3158660844250372E-3</v>
      </c>
      <c r="AA6" s="27">
        <v>3706</v>
      </c>
      <c r="AB6" s="27">
        <v>63</v>
      </c>
      <c r="AC6" s="28">
        <f t="shared" si="8"/>
        <v>1.6999460334592553E-2</v>
      </c>
      <c r="AD6" s="27">
        <v>3760</v>
      </c>
      <c r="AE6" s="27">
        <v>69</v>
      </c>
      <c r="AF6" s="28">
        <f t="shared" si="9"/>
        <v>1.8351063829787233E-2</v>
      </c>
      <c r="AG6" s="26">
        <v>3983</v>
      </c>
      <c r="AH6" s="7">
        <f t="shared" si="11"/>
        <v>567</v>
      </c>
      <c r="AI6" s="7">
        <f t="shared" si="12"/>
        <v>57</v>
      </c>
      <c r="AJ6" s="8">
        <f t="shared" si="10"/>
        <v>1.8233168347752255E-2</v>
      </c>
      <c r="AK6" s="9" t="str">
        <f t="shared" si="13"/>
        <v>مشبع</v>
      </c>
    </row>
    <row r="7" spans="1:37" ht="14.25" customHeight="1" x14ac:dyDescent="0.2">
      <c r="A7" s="54"/>
      <c r="B7" s="25" t="s">
        <v>17</v>
      </c>
      <c r="C7" s="26">
        <v>369</v>
      </c>
      <c r="D7" s="27">
        <v>4</v>
      </c>
      <c r="E7" s="28">
        <f t="shared" si="0"/>
        <v>1.0840108401084011E-2</v>
      </c>
      <c r="F7" s="27">
        <v>411</v>
      </c>
      <c r="G7" s="27">
        <v>4</v>
      </c>
      <c r="H7" s="28">
        <f t="shared" si="1"/>
        <v>9.7323600973236012E-3</v>
      </c>
      <c r="I7" s="27">
        <v>406</v>
      </c>
      <c r="J7" s="27">
        <v>6</v>
      </c>
      <c r="K7" s="28">
        <f t="shared" si="2"/>
        <v>1.4778325123152709E-2</v>
      </c>
      <c r="L7" s="27">
        <v>412</v>
      </c>
      <c r="M7" s="27">
        <v>9</v>
      </c>
      <c r="N7" s="28">
        <f t="shared" si="3"/>
        <v>2.1844660194174758E-2</v>
      </c>
      <c r="O7" s="27">
        <v>386</v>
      </c>
      <c r="P7" s="27">
        <v>6</v>
      </c>
      <c r="Q7" s="28">
        <f t="shared" si="4"/>
        <v>1.5544041450777202E-2</v>
      </c>
      <c r="R7" s="27">
        <v>414</v>
      </c>
      <c r="S7" s="27">
        <v>17</v>
      </c>
      <c r="T7" s="28">
        <f t="shared" si="5"/>
        <v>4.1062801932367152E-2</v>
      </c>
      <c r="U7" s="27">
        <v>405</v>
      </c>
      <c r="V7" s="27">
        <v>66</v>
      </c>
      <c r="W7" s="28">
        <f t="shared" si="6"/>
        <v>0.16296296296296298</v>
      </c>
      <c r="X7" s="27">
        <v>320</v>
      </c>
      <c r="Y7" s="27">
        <v>30</v>
      </c>
      <c r="Z7" s="28">
        <f t="shared" si="7"/>
        <v>9.375E-2</v>
      </c>
      <c r="AA7" s="27">
        <v>326</v>
      </c>
      <c r="AB7" s="27">
        <v>5</v>
      </c>
      <c r="AC7" s="28">
        <f t="shared" si="8"/>
        <v>1.5337423312883436E-2</v>
      </c>
      <c r="AD7" s="27">
        <v>328</v>
      </c>
      <c r="AE7" s="27">
        <v>9</v>
      </c>
      <c r="AF7" s="28">
        <f t="shared" si="9"/>
        <v>2.7439024390243903E-2</v>
      </c>
      <c r="AG7" s="26">
        <v>369</v>
      </c>
      <c r="AH7" s="7">
        <f t="shared" si="11"/>
        <v>156</v>
      </c>
      <c r="AI7" s="7">
        <f t="shared" si="12"/>
        <v>16</v>
      </c>
      <c r="AJ7" s="8">
        <f t="shared" si="10"/>
        <v>4.132917078649697E-2</v>
      </c>
      <c r="AK7" s="9" t="str">
        <f t="shared" si="13"/>
        <v>مشبع</v>
      </c>
    </row>
    <row r="8" spans="1:37" ht="14.25" customHeight="1" x14ac:dyDescent="0.2">
      <c r="A8" s="54"/>
      <c r="B8" s="25" t="s">
        <v>18</v>
      </c>
      <c r="C8" s="26">
        <v>2335</v>
      </c>
      <c r="D8" s="27">
        <v>23</v>
      </c>
      <c r="E8" s="28">
        <f t="shared" si="0"/>
        <v>9.8501070663811561E-3</v>
      </c>
      <c r="F8" s="27">
        <v>1431</v>
      </c>
      <c r="G8" s="27">
        <v>17</v>
      </c>
      <c r="H8" s="28">
        <f t="shared" si="1"/>
        <v>1.1879804332634521E-2</v>
      </c>
      <c r="I8" s="27">
        <v>1452</v>
      </c>
      <c r="J8" s="27">
        <v>11</v>
      </c>
      <c r="K8" s="28">
        <f t="shared" si="2"/>
        <v>7.575757575757576E-3</v>
      </c>
      <c r="L8" s="27">
        <v>1608</v>
      </c>
      <c r="M8" s="27">
        <v>20</v>
      </c>
      <c r="N8" s="28">
        <f t="shared" si="3"/>
        <v>1.2437810945273632E-2</v>
      </c>
      <c r="O8" s="27">
        <v>1611</v>
      </c>
      <c r="P8" s="27">
        <v>14</v>
      </c>
      <c r="Q8" s="28">
        <f t="shared" si="4"/>
        <v>8.6902545003103657E-3</v>
      </c>
      <c r="R8" s="27">
        <v>1857</v>
      </c>
      <c r="S8" s="27">
        <v>18</v>
      </c>
      <c r="T8" s="28">
        <f t="shared" si="5"/>
        <v>9.6930533117932146E-3</v>
      </c>
      <c r="U8" s="27">
        <v>1899</v>
      </c>
      <c r="V8" s="27">
        <v>26</v>
      </c>
      <c r="W8" s="28">
        <f t="shared" si="6"/>
        <v>1.369141653501843E-2</v>
      </c>
      <c r="X8" s="27">
        <v>2072</v>
      </c>
      <c r="Y8" s="27">
        <v>4</v>
      </c>
      <c r="Z8" s="28">
        <f t="shared" si="7"/>
        <v>1.9305019305019305E-3</v>
      </c>
      <c r="AA8" s="27">
        <v>2214</v>
      </c>
      <c r="AB8" s="27">
        <v>9</v>
      </c>
      <c r="AC8" s="28">
        <f t="shared" si="8"/>
        <v>4.0650406504065045E-3</v>
      </c>
      <c r="AD8" s="27">
        <v>2286</v>
      </c>
      <c r="AE8" s="27">
        <v>4</v>
      </c>
      <c r="AF8" s="28">
        <f t="shared" si="9"/>
        <v>1.7497812773403325E-3</v>
      </c>
      <c r="AG8" s="26">
        <v>2335</v>
      </c>
      <c r="AH8" s="7">
        <f t="shared" si="11"/>
        <v>146</v>
      </c>
      <c r="AI8" s="7">
        <f t="shared" si="12"/>
        <v>15</v>
      </c>
      <c r="AJ8" s="8">
        <f t="shared" si="10"/>
        <v>8.1563528125417669E-3</v>
      </c>
      <c r="AK8" s="9" t="str">
        <f t="shared" si="13"/>
        <v>راكد</v>
      </c>
    </row>
    <row r="9" spans="1:37" ht="14.25" customHeight="1" x14ac:dyDescent="0.2">
      <c r="A9" s="54"/>
      <c r="B9" s="25" t="s">
        <v>19</v>
      </c>
      <c r="C9" s="26">
        <v>1863</v>
      </c>
      <c r="D9" s="27">
        <v>8</v>
      </c>
      <c r="E9" s="28">
        <f t="shared" si="0"/>
        <v>4.2941492216854536E-3</v>
      </c>
      <c r="F9" s="27">
        <v>740</v>
      </c>
      <c r="G9" s="27">
        <v>10</v>
      </c>
      <c r="H9" s="28">
        <f t="shared" si="1"/>
        <v>1.3513513513513514E-2</v>
      </c>
      <c r="I9" s="27">
        <v>762</v>
      </c>
      <c r="J9" s="27">
        <v>7</v>
      </c>
      <c r="K9" s="28">
        <f t="shared" si="2"/>
        <v>9.1863517060367453E-3</v>
      </c>
      <c r="L9" s="27">
        <v>896</v>
      </c>
      <c r="M9" s="27">
        <v>3</v>
      </c>
      <c r="N9" s="28">
        <f t="shared" si="3"/>
        <v>3.3482142857142855E-3</v>
      </c>
      <c r="O9" s="27">
        <v>909</v>
      </c>
      <c r="P9" s="27">
        <v>1</v>
      </c>
      <c r="Q9" s="28">
        <f t="shared" si="4"/>
        <v>1.1001100110011001E-3</v>
      </c>
      <c r="R9" s="27">
        <v>1159</v>
      </c>
      <c r="S9" s="27">
        <v>3</v>
      </c>
      <c r="T9" s="28">
        <f t="shared" si="5"/>
        <v>2.5884383088869713E-3</v>
      </c>
      <c r="U9" s="27">
        <v>1223</v>
      </c>
      <c r="V9" s="27">
        <v>5</v>
      </c>
      <c r="W9" s="28">
        <f t="shared" si="6"/>
        <v>4.0883074407195418E-3</v>
      </c>
      <c r="X9" s="27">
        <v>1518</v>
      </c>
      <c r="Y9" s="27">
        <v>2</v>
      </c>
      <c r="Z9" s="28">
        <f t="shared" si="7"/>
        <v>1.3175230566534915E-3</v>
      </c>
      <c r="AA9" s="27">
        <v>1674</v>
      </c>
      <c r="AB9" s="27">
        <v>10</v>
      </c>
      <c r="AC9" s="28">
        <f t="shared" si="8"/>
        <v>5.9737156511350063E-3</v>
      </c>
      <c r="AD9" s="27">
        <v>1794</v>
      </c>
      <c r="AE9" s="27">
        <v>5</v>
      </c>
      <c r="AF9" s="28">
        <f t="shared" si="9"/>
        <v>2.787068004459309E-3</v>
      </c>
      <c r="AG9" s="26">
        <v>1863</v>
      </c>
      <c r="AH9" s="7">
        <f t="shared" si="11"/>
        <v>54</v>
      </c>
      <c r="AI9" s="7">
        <f t="shared" si="12"/>
        <v>5</v>
      </c>
      <c r="AJ9" s="8">
        <f t="shared" si="10"/>
        <v>4.819739119980542E-3</v>
      </c>
      <c r="AK9" s="9" t="str">
        <f t="shared" si="13"/>
        <v>راكد</v>
      </c>
    </row>
    <row r="10" spans="1:37" ht="14.25" customHeight="1" x14ac:dyDescent="0.2">
      <c r="A10" s="54"/>
      <c r="B10" s="25" t="s">
        <v>20</v>
      </c>
      <c r="C10" s="26">
        <v>805</v>
      </c>
      <c r="D10" s="27">
        <v>27</v>
      </c>
      <c r="E10" s="28">
        <f t="shared" si="0"/>
        <v>3.354037267080745E-2</v>
      </c>
      <c r="F10" s="27">
        <v>550</v>
      </c>
      <c r="G10" s="27">
        <v>26</v>
      </c>
      <c r="H10" s="28">
        <f t="shared" si="1"/>
        <v>4.7272727272727272E-2</v>
      </c>
      <c r="I10" s="27">
        <v>529</v>
      </c>
      <c r="J10" s="27">
        <v>17</v>
      </c>
      <c r="K10" s="28">
        <f t="shared" si="2"/>
        <v>3.2136105860113423E-2</v>
      </c>
      <c r="L10" s="27">
        <v>580</v>
      </c>
      <c r="M10" s="27">
        <v>27</v>
      </c>
      <c r="N10" s="28">
        <f t="shared" si="3"/>
        <v>4.6551724137931037E-2</v>
      </c>
      <c r="O10" s="27">
        <v>558</v>
      </c>
      <c r="P10" s="27">
        <v>6</v>
      </c>
      <c r="Q10" s="28">
        <f t="shared" si="4"/>
        <v>1.0752688172043012E-2</v>
      </c>
      <c r="R10" s="27">
        <v>683</v>
      </c>
      <c r="S10" s="27">
        <v>7</v>
      </c>
      <c r="T10" s="28">
        <f t="shared" si="5"/>
        <v>1.0248901903367497E-2</v>
      </c>
      <c r="U10" s="27">
        <v>683</v>
      </c>
      <c r="V10" s="27">
        <v>36</v>
      </c>
      <c r="W10" s="28">
        <f t="shared" si="6"/>
        <v>5.2708638360175697E-2</v>
      </c>
      <c r="X10" s="27">
        <v>705</v>
      </c>
      <c r="Y10" s="27">
        <v>3</v>
      </c>
      <c r="Z10" s="28">
        <f t="shared" si="7"/>
        <v>4.2553191489361703E-3</v>
      </c>
      <c r="AA10" s="27">
        <v>765</v>
      </c>
      <c r="AB10" s="27">
        <v>20</v>
      </c>
      <c r="AC10" s="28">
        <f t="shared" si="8"/>
        <v>2.6143790849673203E-2</v>
      </c>
      <c r="AD10" s="27">
        <v>723</v>
      </c>
      <c r="AE10" s="27">
        <v>12</v>
      </c>
      <c r="AF10" s="28">
        <f t="shared" si="9"/>
        <v>1.6597510373443983E-2</v>
      </c>
      <c r="AG10" s="26">
        <v>805</v>
      </c>
      <c r="AH10" s="7">
        <f t="shared" si="11"/>
        <v>181</v>
      </c>
      <c r="AI10" s="7">
        <f t="shared" si="12"/>
        <v>18</v>
      </c>
      <c r="AJ10" s="8">
        <f t="shared" si="10"/>
        <v>2.8020777874921875E-2</v>
      </c>
      <c r="AK10" s="9" t="str">
        <f t="shared" si="13"/>
        <v>مشبع</v>
      </c>
    </row>
    <row r="11" spans="1:37" ht="14.25" customHeight="1" x14ac:dyDescent="0.2">
      <c r="A11" s="54"/>
      <c r="B11" s="25" t="s">
        <v>21</v>
      </c>
      <c r="C11" s="26">
        <v>20</v>
      </c>
      <c r="D11" s="27">
        <v>2</v>
      </c>
      <c r="E11" s="28">
        <f t="shared" si="0"/>
        <v>0.1</v>
      </c>
      <c r="F11" s="27">
        <v>10</v>
      </c>
      <c r="G11" s="27">
        <v>2</v>
      </c>
      <c r="H11" s="28">
        <f t="shared" si="1"/>
        <v>0.2</v>
      </c>
      <c r="I11" s="27">
        <v>5</v>
      </c>
      <c r="J11" s="27">
        <v>9</v>
      </c>
      <c r="K11" s="28">
        <f t="shared" si="2"/>
        <v>1.8</v>
      </c>
      <c r="L11" s="27">
        <v>19</v>
      </c>
      <c r="M11" s="27">
        <v>7</v>
      </c>
      <c r="N11" s="28">
        <f t="shared" si="3"/>
        <v>0.36842105263157893</v>
      </c>
      <c r="O11" s="27">
        <v>19</v>
      </c>
      <c r="P11" s="27">
        <v>0</v>
      </c>
      <c r="Q11" s="28">
        <f t="shared" si="4"/>
        <v>0</v>
      </c>
      <c r="R11" s="27">
        <v>26</v>
      </c>
      <c r="S11" s="27">
        <v>13</v>
      </c>
      <c r="T11" s="28">
        <f t="shared" si="5"/>
        <v>0.5</v>
      </c>
      <c r="U11" s="27">
        <v>18</v>
      </c>
      <c r="V11" s="27">
        <v>10</v>
      </c>
      <c r="W11" s="28">
        <f t="shared" si="6"/>
        <v>0.55555555555555558</v>
      </c>
      <c r="X11" s="27">
        <v>17</v>
      </c>
      <c r="Y11" s="27">
        <v>0</v>
      </c>
      <c r="Z11" s="28">
        <f t="shared" si="7"/>
        <v>0</v>
      </c>
      <c r="AA11" s="27">
        <v>23</v>
      </c>
      <c r="AB11" s="27">
        <v>9</v>
      </c>
      <c r="AC11" s="28">
        <f t="shared" si="8"/>
        <v>0.39130434782608697</v>
      </c>
      <c r="AD11" s="27">
        <v>21</v>
      </c>
      <c r="AE11" s="27">
        <v>6</v>
      </c>
      <c r="AF11" s="28">
        <f t="shared" si="9"/>
        <v>0.2857142857142857</v>
      </c>
      <c r="AG11" s="26">
        <v>20</v>
      </c>
      <c r="AH11" s="7">
        <f t="shared" si="11"/>
        <v>58</v>
      </c>
      <c r="AI11" s="7">
        <f t="shared" si="12"/>
        <v>6</v>
      </c>
      <c r="AJ11" s="8">
        <f t="shared" si="10"/>
        <v>0.4200995241727507</v>
      </c>
      <c r="AK11" s="9" t="str">
        <f t="shared" si="13"/>
        <v>مطلوب</v>
      </c>
    </row>
    <row r="12" spans="1:37" ht="14.25" customHeight="1" x14ac:dyDescent="0.2">
      <c r="A12" s="54"/>
      <c r="B12" s="25" t="s">
        <v>22</v>
      </c>
      <c r="C12" s="26">
        <v>4922</v>
      </c>
      <c r="D12" s="27">
        <v>22</v>
      </c>
      <c r="E12" s="28">
        <f t="shared" si="0"/>
        <v>4.469727752945957E-3</v>
      </c>
      <c r="F12" s="27">
        <v>2535</v>
      </c>
      <c r="G12" s="27">
        <v>131</v>
      </c>
      <c r="H12" s="28">
        <f t="shared" si="1"/>
        <v>5.1676528599605524E-2</v>
      </c>
      <c r="I12" s="27">
        <v>2549</v>
      </c>
      <c r="J12" s="27">
        <v>43</v>
      </c>
      <c r="K12" s="28">
        <f t="shared" si="2"/>
        <v>1.6869360533542564E-2</v>
      </c>
      <c r="L12" s="27">
        <v>2926</v>
      </c>
      <c r="M12" s="27">
        <v>156</v>
      </c>
      <c r="N12" s="28">
        <f t="shared" si="3"/>
        <v>5.3315105946684892E-2</v>
      </c>
      <c r="O12" s="27">
        <v>3060</v>
      </c>
      <c r="P12" s="27">
        <v>130</v>
      </c>
      <c r="Q12" s="28">
        <f t="shared" si="4"/>
        <v>4.2483660130718956E-2</v>
      </c>
      <c r="R12" s="27">
        <v>3511</v>
      </c>
      <c r="S12" s="27">
        <v>191</v>
      </c>
      <c r="T12" s="28">
        <f t="shared" si="5"/>
        <v>5.4400455710623755E-2</v>
      </c>
      <c r="U12" s="27">
        <v>3679</v>
      </c>
      <c r="V12" s="27">
        <v>180</v>
      </c>
      <c r="W12" s="28">
        <f t="shared" si="6"/>
        <v>4.8926338678988858E-2</v>
      </c>
      <c r="X12" s="27">
        <v>4208</v>
      </c>
      <c r="Y12" s="27">
        <v>34</v>
      </c>
      <c r="Z12" s="28">
        <f t="shared" si="7"/>
        <v>8.0798479087452468E-3</v>
      </c>
      <c r="AA12" s="27">
        <v>4647</v>
      </c>
      <c r="AB12" s="27">
        <v>66</v>
      </c>
      <c r="AC12" s="28">
        <f t="shared" si="8"/>
        <v>1.4202711426726921E-2</v>
      </c>
      <c r="AD12" s="27">
        <v>4770</v>
      </c>
      <c r="AE12" s="27">
        <v>181</v>
      </c>
      <c r="AF12" s="28">
        <f t="shared" si="9"/>
        <v>3.7945492662473795E-2</v>
      </c>
      <c r="AG12" s="26">
        <v>4922</v>
      </c>
      <c r="AH12" s="7">
        <f t="shared" si="11"/>
        <v>1134</v>
      </c>
      <c r="AI12" s="7">
        <f t="shared" si="12"/>
        <v>113</v>
      </c>
      <c r="AJ12" s="8">
        <f t="shared" si="10"/>
        <v>3.3236922935105648E-2</v>
      </c>
      <c r="AK12" s="9" t="str">
        <f t="shared" si="13"/>
        <v>مشبع</v>
      </c>
    </row>
    <row r="13" spans="1:37" ht="14.25" customHeight="1" x14ac:dyDescent="0.2">
      <c r="A13" s="54"/>
      <c r="B13" s="23" t="s">
        <v>163</v>
      </c>
      <c r="C13" s="26">
        <v>712</v>
      </c>
      <c r="D13" s="27">
        <v>6</v>
      </c>
      <c r="E13" s="28">
        <f t="shared" si="0"/>
        <v>8.4269662921348312E-3</v>
      </c>
      <c r="F13" s="27">
        <v>0</v>
      </c>
      <c r="G13" s="27">
        <v>0</v>
      </c>
      <c r="H13" s="28" t="e">
        <f t="shared" si="1"/>
        <v>#DIV/0!</v>
      </c>
      <c r="I13" s="27">
        <v>0</v>
      </c>
      <c r="J13" s="27">
        <v>0</v>
      </c>
      <c r="K13" s="28" t="e">
        <f t="shared" si="2"/>
        <v>#DIV/0!</v>
      </c>
      <c r="L13" s="27">
        <v>0</v>
      </c>
      <c r="M13" s="27">
        <v>0</v>
      </c>
      <c r="N13" s="28" t="e">
        <f t="shared" si="3"/>
        <v>#DIV/0!</v>
      </c>
      <c r="O13" s="27">
        <v>0</v>
      </c>
      <c r="P13" s="27">
        <v>0</v>
      </c>
      <c r="Q13" s="28" t="e">
        <f t="shared" si="4"/>
        <v>#DIV/0!</v>
      </c>
      <c r="R13" s="27">
        <v>0</v>
      </c>
      <c r="S13" s="27">
        <v>0</v>
      </c>
      <c r="T13" s="28" t="e">
        <f t="shared" si="5"/>
        <v>#DIV/0!</v>
      </c>
      <c r="U13" s="27">
        <v>0</v>
      </c>
      <c r="V13" s="27">
        <v>0</v>
      </c>
      <c r="W13" s="28" t="e">
        <f t="shared" si="6"/>
        <v>#DIV/0!</v>
      </c>
      <c r="X13" s="27">
        <v>0</v>
      </c>
      <c r="Y13" s="27">
        <v>0</v>
      </c>
      <c r="Z13" s="28" t="e">
        <f t="shared" si="7"/>
        <v>#DIV/0!</v>
      </c>
      <c r="AA13" s="27">
        <v>0</v>
      </c>
      <c r="AB13" s="27">
        <v>0</v>
      </c>
      <c r="AC13" s="28" t="e">
        <f t="shared" si="8"/>
        <v>#DIV/0!</v>
      </c>
      <c r="AD13" s="27">
        <v>0</v>
      </c>
      <c r="AE13" s="27">
        <v>0</v>
      </c>
      <c r="AF13" s="28" t="e">
        <f t="shared" si="9"/>
        <v>#DIV/0!</v>
      </c>
      <c r="AG13" s="26">
        <v>712</v>
      </c>
      <c r="AH13" s="7">
        <f t="shared" si="11"/>
        <v>6</v>
      </c>
      <c r="AI13" s="7">
        <f t="shared" si="12"/>
        <v>1</v>
      </c>
      <c r="AJ13" s="8">
        <v>8.4269662921348312E-3</v>
      </c>
      <c r="AK13" s="9" t="str">
        <f t="shared" si="13"/>
        <v>راكد</v>
      </c>
    </row>
    <row r="14" spans="1:37" ht="14.25" customHeight="1" x14ac:dyDescent="0.2">
      <c r="A14" s="54"/>
      <c r="B14" s="25" t="s">
        <v>23</v>
      </c>
      <c r="C14" s="26">
        <v>511</v>
      </c>
      <c r="D14" s="27">
        <v>8</v>
      </c>
      <c r="E14" s="28">
        <f t="shared" si="0"/>
        <v>1.5655577299412915E-2</v>
      </c>
      <c r="F14" s="27">
        <v>301</v>
      </c>
      <c r="G14" s="27">
        <v>4</v>
      </c>
      <c r="H14" s="28">
        <f t="shared" si="1"/>
        <v>1.3289036544850499E-2</v>
      </c>
      <c r="I14" s="27">
        <v>302</v>
      </c>
      <c r="J14" s="27">
        <v>7</v>
      </c>
      <c r="K14" s="28">
        <f t="shared" si="2"/>
        <v>2.3178807947019868E-2</v>
      </c>
      <c r="L14" s="27">
        <v>355</v>
      </c>
      <c r="M14" s="27">
        <v>4</v>
      </c>
      <c r="N14" s="28">
        <f t="shared" si="3"/>
        <v>1.1267605633802818E-2</v>
      </c>
      <c r="O14" s="27">
        <v>346</v>
      </c>
      <c r="P14" s="27">
        <v>10</v>
      </c>
      <c r="Q14" s="28">
        <f t="shared" si="4"/>
        <v>2.8901734104046242E-2</v>
      </c>
      <c r="R14" s="27">
        <v>407</v>
      </c>
      <c r="S14" s="27">
        <v>15</v>
      </c>
      <c r="T14" s="28">
        <f t="shared" si="5"/>
        <v>3.6855036855036855E-2</v>
      </c>
      <c r="U14" s="27">
        <v>426</v>
      </c>
      <c r="V14" s="27">
        <v>12</v>
      </c>
      <c r="W14" s="28">
        <f t="shared" si="6"/>
        <v>2.8169014084507043E-2</v>
      </c>
      <c r="X14" s="27">
        <v>450</v>
      </c>
      <c r="Y14" s="27">
        <v>5</v>
      </c>
      <c r="Z14" s="28">
        <f t="shared" si="7"/>
        <v>1.1111111111111112E-2</v>
      </c>
      <c r="AA14" s="27">
        <v>483</v>
      </c>
      <c r="AB14" s="27">
        <v>3</v>
      </c>
      <c r="AC14" s="28">
        <f t="shared" si="8"/>
        <v>6.2111801242236021E-3</v>
      </c>
      <c r="AD14" s="27">
        <v>478</v>
      </c>
      <c r="AE14" s="27">
        <v>3</v>
      </c>
      <c r="AF14" s="28">
        <f t="shared" si="9"/>
        <v>6.2761506276150627E-3</v>
      </c>
      <c r="AG14" s="26">
        <v>511</v>
      </c>
      <c r="AH14" s="7">
        <f t="shared" si="11"/>
        <v>71</v>
      </c>
      <c r="AI14" s="7">
        <f t="shared" si="12"/>
        <v>7</v>
      </c>
      <c r="AJ14" s="8">
        <f t="shared" si="10"/>
        <v>1.8091525433162604E-2</v>
      </c>
      <c r="AK14" s="9" t="s">
        <v>175</v>
      </c>
    </row>
    <row r="15" spans="1:37" ht="14.25" customHeight="1" x14ac:dyDescent="0.2">
      <c r="A15" s="54"/>
      <c r="B15" s="25" t="s">
        <v>25</v>
      </c>
      <c r="C15" s="26">
        <v>1218</v>
      </c>
      <c r="D15" s="27">
        <v>11</v>
      </c>
      <c r="E15" s="28">
        <f t="shared" si="0"/>
        <v>9.0311986863710995E-3</v>
      </c>
      <c r="F15" s="27">
        <v>571</v>
      </c>
      <c r="G15" s="27">
        <v>17</v>
      </c>
      <c r="H15" s="28">
        <f t="shared" si="1"/>
        <v>2.9772329246935202E-2</v>
      </c>
      <c r="I15" s="27">
        <v>584</v>
      </c>
      <c r="J15" s="27">
        <v>26</v>
      </c>
      <c r="K15" s="28">
        <f t="shared" si="2"/>
        <v>4.4520547945205477E-2</v>
      </c>
      <c r="L15" s="27">
        <v>688</v>
      </c>
      <c r="M15" s="27">
        <v>79</v>
      </c>
      <c r="N15" s="28">
        <f t="shared" si="3"/>
        <v>0.11482558139534883</v>
      </c>
      <c r="O15" s="27">
        <v>679</v>
      </c>
      <c r="P15" s="27">
        <v>34</v>
      </c>
      <c r="Q15" s="28">
        <f t="shared" si="4"/>
        <v>5.0073637702503684E-2</v>
      </c>
      <c r="R15" s="27">
        <v>851</v>
      </c>
      <c r="S15" s="27">
        <v>39</v>
      </c>
      <c r="T15" s="28">
        <f t="shared" si="5"/>
        <v>4.5828437132784956E-2</v>
      </c>
      <c r="U15" s="27">
        <v>839</v>
      </c>
      <c r="V15" s="27">
        <v>53</v>
      </c>
      <c r="W15" s="28">
        <f t="shared" si="6"/>
        <v>6.3170441001191902E-2</v>
      </c>
      <c r="X15" s="27">
        <v>980</v>
      </c>
      <c r="Y15" s="27">
        <v>5</v>
      </c>
      <c r="Z15" s="28">
        <f t="shared" si="7"/>
        <v>5.1020408163265302E-3</v>
      </c>
      <c r="AA15" s="27">
        <v>1147</v>
      </c>
      <c r="AB15" s="27">
        <v>43</v>
      </c>
      <c r="AC15" s="28">
        <f t="shared" si="8"/>
        <v>3.7489102005231034E-2</v>
      </c>
      <c r="AD15" s="27">
        <v>1170</v>
      </c>
      <c r="AE15" s="27">
        <v>84</v>
      </c>
      <c r="AF15" s="28">
        <f t="shared" si="9"/>
        <v>7.179487179487179E-2</v>
      </c>
      <c r="AG15" s="26">
        <v>1218</v>
      </c>
      <c r="AH15" s="7">
        <f t="shared" si="11"/>
        <v>391</v>
      </c>
      <c r="AI15" s="7">
        <f t="shared" si="12"/>
        <v>39</v>
      </c>
      <c r="AJ15" s="8">
        <f t="shared" si="10"/>
        <v>4.7160818772677048E-2</v>
      </c>
      <c r="AK15" s="9" t="str">
        <f t="shared" si="13"/>
        <v>مشبع</v>
      </c>
    </row>
    <row r="16" spans="1:37" ht="14.25" customHeight="1" x14ac:dyDescent="0.2">
      <c r="A16" s="54"/>
      <c r="B16" s="25" t="s">
        <v>26</v>
      </c>
      <c r="C16" s="26">
        <v>2889</v>
      </c>
      <c r="D16" s="27">
        <v>28</v>
      </c>
      <c r="E16" s="28">
        <f t="shared" si="0"/>
        <v>9.6919349255797857E-3</v>
      </c>
      <c r="F16" s="27">
        <v>1933</v>
      </c>
      <c r="G16" s="27">
        <v>21</v>
      </c>
      <c r="H16" s="28">
        <f t="shared" si="1"/>
        <v>1.0863942058975685E-2</v>
      </c>
      <c r="I16" s="27">
        <v>1997</v>
      </c>
      <c r="J16" s="27">
        <v>8</v>
      </c>
      <c r="K16" s="28">
        <f t="shared" si="2"/>
        <v>4.00600901352028E-3</v>
      </c>
      <c r="L16" s="27">
        <v>2177</v>
      </c>
      <c r="M16" s="27">
        <v>24</v>
      </c>
      <c r="N16" s="28">
        <f t="shared" si="3"/>
        <v>1.1024345429490124E-2</v>
      </c>
      <c r="O16" s="27">
        <v>2092</v>
      </c>
      <c r="P16" s="27">
        <v>42</v>
      </c>
      <c r="Q16" s="28">
        <f t="shared" si="4"/>
        <v>2.0076481835564052E-2</v>
      </c>
      <c r="R16" s="27">
        <v>2324</v>
      </c>
      <c r="S16" s="27">
        <v>27</v>
      </c>
      <c r="T16" s="28">
        <f t="shared" si="5"/>
        <v>1.161790017211704E-2</v>
      </c>
      <c r="U16" s="27">
        <v>2398</v>
      </c>
      <c r="V16" s="27">
        <v>42</v>
      </c>
      <c r="W16" s="28">
        <f t="shared" si="6"/>
        <v>1.7514595496246871E-2</v>
      </c>
      <c r="X16" s="27">
        <v>2641</v>
      </c>
      <c r="Y16" s="27">
        <v>21</v>
      </c>
      <c r="Z16" s="28">
        <f t="shared" si="7"/>
        <v>7.9515335100340777E-3</v>
      </c>
      <c r="AA16" s="27">
        <v>2784</v>
      </c>
      <c r="AB16" s="27">
        <v>33</v>
      </c>
      <c r="AC16" s="28">
        <f t="shared" si="8"/>
        <v>1.1853448275862068E-2</v>
      </c>
      <c r="AD16" s="27">
        <v>2798</v>
      </c>
      <c r="AE16" s="27">
        <v>14</v>
      </c>
      <c r="AF16" s="28">
        <f t="shared" si="9"/>
        <v>5.003573981415297E-3</v>
      </c>
      <c r="AG16" s="26">
        <v>2889</v>
      </c>
      <c r="AH16" s="7">
        <f t="shared" si="11"/>
        <v>260</v>
      </c>
      <c r="AI16" s="7">
        <f t="shared" si="12"/>
        <v>26</v>
      </c>
      <c r="AJ16" s="8">
        <f t="shared" si="10"/>
        <v>1.0960376469880528E-2</v>
      </c>
      <c r="AK16" s="9" t="str">
        <f t="shared" si="13"/>
        <v>مشبع</v>
      </c>
    </row>
    <row r="17" spans="1:37" ht="14.25" customHeight="1" x14ac:dyDescent="0.2">
      <c r="A17" s="54"/>
      <c r="B17" s="25" t="s">
        <v>27</v>
      </c>
      <c r="C17" s="26">
        <v>1070</v>
      </c>
      <c r="D17" s="27">
        <v>2</v>
      </c>
      <c r="E17" s="28">
        <f t="shared" si="0"/>
        <v>1.869158878504673E-3</v>
      </c>
      <c r="F17" s="27">
        <v>622</v>
      </c>
      <c r="G17" s="27">
        <v>0</v>
      </c>
      <c r="H17" s="28">
        <f t="shared" si="1"/>
        <v>0</v>
      </c>
      <c r="I17" s="27">
        <v>605</v>
      </c>
      <c r="J17" s="27">
        <v>7</v>
      </c>
      <c r="K17" s="28">
        <f t="shared" si="2"/>
        <v>1.1570247933884297E-2</v>
      </c>
      <c r="L17" s="27">
        <v>666</v>
      </c>
      <c r="M17" s="27">
        <v>3</v>
      </c>
      <c r="N17" s="28">
        <f t="shared" si="3"/>
        <v>4.5045045045045045E-3</v>
      </c>
      <c r="O17" s="27">
        <v>708</v>
      </c>
      <c r="P17" s="27">
        <v>14</v>
      </c>
      <c r="Q17" s="28">
        <f t="shared" si="4"/>
        <v>1.977401129943503E-2</v>
      </c>
      <c r="R17" s="27">
        <v>777</v>
      </c>
      <c r="S17" s="27">
        <v>1</v>
      </c>
      <c r="T17" s="28">
        <f t="shared" si="5"/>
        <v>1.287001287001287E-3</v>
      </c>
      <c r="U17" s="27">
        <v>806</v>
      </c>
      <c r="V17" s="27">
        <v>10</v>
      </c>
      <c r="W17" s="28">
        <f t="shared" si="6"/>
        <v>1.2406947890818859E-2</v>
      </c>
      <c r="X17" s="27">
        <v>955</v>
      </c>
      <c r="Y17" s="27">
        <v>5</v>
      </c>
      <c r="Z17" s="28">
        <f t="shared" si="7"/>
        <v>5.235602094240838E-3</v>
      </c>
      <c r="AA17" s="27">
        <v>999</v>
      </c>
      <c r="AB17" s="27">
        <v>10</v>
      </c>
      <c r="AC17" s="28">
        <f t="shared" si="8"/>
        <v>1.001001001001001E-2</v>
      </c>
      <c r="AD17" s="27">
        <v>1033</v>
      </c>
      <c r="AE17" s="27">
        <v>1</v>
      </c>
      <c r="AF17" s="28">
        <f t="shared" si="9"/>
        <v>9.6805421103581804E-4</v>
      </c>
      <c r="AG17" s="26">
        <v>1070</v>
      </c>
      <c r="AH17" s="7">
        <f t="shared" si="11"/>
        <v>53</v>
      </c>
      <c r="AI17" s="7">
        <f t="shared" si="12"/>
        <v>5</v>
      </c>
      <c r="AJ17" s="8">
        <f t="shared" si="10"/>
        <v>6.7625538109435321E-3</v>
      </c>
      <c r="AK17" s="9" t="str">
        <f t="shared" si="13"/>
        <v>راكد</v>
      </c>
    </row>
    <row r="18" spans="1:37" ht="14.25" customHeight="1" x14ac:dyDescent="0.2">
      <c r="A18" s="54"/>
      <c r="B18" s="25" t="s">
        <v>28</v>
      </c>
      <c r="C18" s="26">
        <v>1474</v>
      </c>
      <c r="D18" s="27">
        <v>48</v>
      </c>
      <c r="E18" s="28">
        <f t="shared" si="0"/>
        <v>3.2564450474898234E-2</v>
      </c>
      <c r="F18" s="27">
        <v>674</v>
      </c>
      <c r="G18" s="27">
        <v>11</v>
      </c>
      <c r="H18" s="28">
        <f t="shared" si="1"/>
        <v>1.6320474777448073E-2</v>
      </c>
      <c r="I18" s="27">
        <v>687</v>
      </c>
      <c r="J18" s="27">
        <v>11</v>
      </c>
      <c r="K18" s="28">
        <f t="shared" si="2"/>
        <v>1.6011644832605532E-2</v>
      </c>
      <c r="L18" s="27">
        <v>778</v>
      </c>
      <c r="M18" s="27">
        <v>11</v>
      </c>
      <c r="N18" s="28">
        <f t="shared" si="3"/>
        <v>1.4138817480719794E-2</v>
      </c>
      <c r="O18" s="27">
        <v>799</v>
      </c>
      <c r="P18" s="27">
        <v>3</v>
      </c>
      <c r="Q18" s="28">
        <f t="shared" si="4"/>
        <v>3.7546933667083854E-3</v>
      </c>
      <c r="R18" s="27">
        <v>964</v>
      </c>
      <c r="S18" s="27">
        <v>4</v>
      </c>
      <c r="T18" s="28">
        <f t="shared" si="5"/>
        <v>4.1493775933609959E-3</v>
      </c>
      <c r="U18" s="27">
        <v>992</v>
      </c>
      <c r="V18" s="27">
        <v>1</v>
      </c>
      <c r="W18" s="28">
        <f t="shared" si="6"/>
        <v>1.0080645161290322E-3</v>
      </c>
      <c r="X18" s="27">
        <v>1258</v>
      </c>
      <c r="Y18" s="27">
        <v>4</v>
      </c>
      <c r="Z18" s="28">
        <f t="shared" si="7"/>
        <v>3.1796502384737681E-3</v>
      </c>
      <c r="AA18" s="27">
        <v>1433</v>
      </c>
      <c r="AB18" s="27">
        <v>14</v>
      </c>
      <c r="AC18" s="28">
        <f t="shared" si="8"/>
        <v>9.7697138869504534E-3</v>
      </c>
      <c r="AD18" s="27">
        <v>1456</v>
      </c>
      <c r="AE18" s="27">
        <v>17</v>
      </c>
      <c r="AF18" s="28">
        <f t="shared" si="9"/>
        <v>1.1675824175824176E-2</v>
      </c>
      <c r="AG18" s="26">
        <v>1474</v>
      </c>
      <c r="AH18" s="7">
        <f t="shared" si="11"/>
        <v>124</v>
      </c>
      <c r="AI18" s="7">
        <f t="shared" si="12"/>
        <v>12</v>
      </c>
      <c r="AJ18" s="8">
        <f t="shared" si="10"/>
        <v>1.1257271134311844E-2</v>
      </c>
      <c r="AK18" s="9" t="str">
        <f t="shared" si="13"/>
        <v>مشبع</v>
      </c>
    </row>
    <row r="19" spans="1:37" s="31" customFormat="1" ht="14.25" customHeight="1" x14ac:dyDescent="0.2">
      <c r="A19" s="54"/>
      <c r="B19" s="29" t="s">
        <v>30</v>
      </c>
      <c r="C19" s="14">
        <v>60</v>
      </c>
      <c r="D19" s="16">
        <v>0</v>
      </c>
      <c r="E19" s="30">
        <f t="shared" si="0"/>
        <v>0</v>
      </c>
      <c r="F19" s="16">
        <v>59</v>
      </c>
      <c r="G19" s="16">
        <v>0</v>
      </c>
      <c r="H19" s="30">
        <f t="shared" si="1"/>
        <v>0</v>
      </c>
      <c r="I19" s="16">
        <v>57</v>
      </c>
      <c r="J19" s="16">
        <v>0</v>
      </c>
      <c r="K19" s="30">
        <f t="shared" si="2"/>
        <v>0</v>
      </c>
      <c r="L19" s="16">
        <v>59</v>
      </c>
      <c r="M19" s="16">
        <v>0</v>
      </c>
      <c r="N19" s="30">
        <f t="shared" si="3"/>
        <v>0</v>
      </c>
      <c r="O19" s="16">
        <v>54</v>
      </c>
      <c r="P19" s="16">
        <v>0</v>
      </c>
      <c r="Q19" s="30">
        <f t="shared" si="4"/>
        <v>0</v>
      </c>
      <c r="R19" s="16">
        <v>68</v>
      </c>
      <c r="S19" s="16">
        <v>2</v>
      </c>
      <c r="T19" s="30">
        <f t="shared" si="5"/>
        <v>2.9411764705882353E-2</v>
      </c>
      <c r="U19" s="16">
        <v>72</v>
      </c>
      <c r="V19" s="16">
        <v>0</v>
      </c>
      <c r="W19" s="30">
        <f t="shared" si="6"/>
        <v>0</v>
      </c>
      <c r="X19" s="16">
        <v>65</v>
      </c>
      <c r="Y19" s="16">
        <v>0</v>
      </c>
      <c r="Z19" s="30">
        <f t="shared" si="7"/>
        <v>0</v>
      </c>
      <c r="AA19" s="16">
        <v>64</v>
      </c>
      <c r="AB19" s="16">
        <v>0</v>
      </c>
      <c r="AC19" s="30">
        <f t="shared" si="8"/>
        <v>0</v>
      </c>
      <c r="AD19" s="16">
        <v>66</v>
      </c>
      <c r="AE19" s="16">
        <v>0</v>
      </c>
      <c r="AF19" s="30">
        <f t="shared" si="9"/>
        <v>0</v>
      </c>
      <c r="AG19" s="14">
        <v>60</v>
      </c>
      <c r="AH19" s="16">
        <f t="shared" si="11"/>
        <v>2</v>
      </c>
      <c r="AI19" s="16">
        <f t="shared" si="12"/>
        <v>0</v>
      </c>
      <c r="AJ19" s="17">
        <f t="shared" si="10"/>
        <v>2.9411764705882353E-3</v>
      </c>
      <c r="AK19" s="18" t="str">
        <f t="shared" si="13"/>
        <v>راكد</v>
      </c>
    </row>
    <row r="20" spans="1:37" ht="14.25" customHeight="1" x14ac:dyDescent="0.2">
      <c r="A20" s="54"/>
      <c r="B20" s="25" t="s">
        <v>31</v>
      </c>
      <c r="C20" s="26">
        <v>621</v>
      </c>
      <c r="D20" s="27">
        <v>7</v>
      </c>
      <c r="E20" s="28">
        <f t="shared" si="0"/>
        <v>1.1272141706924315E-2</v>
      </c>
      <c r="F20" s="27">
        <v>191</v>
      </c>
      <c r="G20" s="27">
        <v>7</v>
      </c>
      <c r="H20" s="28">
        <f t="shared" si="1"/>
        <v>3.6649214659685861E-2</v>
      </c>
      <c r="I20" s="27">
        <v>189</v>
      </c>
      <c r="J20" s="27">
        <v>6</v>
      </c>
      <c r="K20" s="28">
        <f t="shared" si="2"/>
        <v>3.1746031746031744E-2</v>
      </c>
      <c r="L20" s="27">
        <v>246</v>
      </c>
      <c r="M20" s="27">
        <v>11</v>
      </c>
      <c r="N20" s="28">
        <f t="shared" si="3"/>
        <v>4.4715447154471545E-2</v>
      </c>
      <c r="O20" s="27">
        <v>256</v>
      </c>
      <c r="P20" s="27">
        <v>0</v>
      </c>
      <c r="Q20" s="28">
        <f t="shared" si="4"/>
        <v>0</v>
      </c>
      <c r="R20" s="27">
        <v>355</v>
      </c>
      <c r="S20" s="27">
        <v>9</v>
      </c>
      <c r="T20" s="28">
        <f t="shared" si="5"/>
        <v>2.5352112676056339E-2</v>
      </c>
      <c r="U20" s="27">
        <v>395</v>
      </c>
      <c r="V20" s="27">
        <v>14</v>
      </c>
      <c r="W20" s="28">
        <f t="shared" si="6"/>
        <v>3.5443037974683546E-2</v>
      </c>
      <c r="X20" s="27">
        <v>445</v>
      </c>
      <c r="Y20" s="27">
        <v>4</v>
      </c>
      <c r="Z20" s="28">
        <f t="shared" si="7"/>
        <v>8.988764044943821E-3</v>
      </c>
      <c r="AA20" s="27">
        <v>516</v>
      </c>
      <c r="AB20" s="27">
        <v>15</v>
      </c>
      <c r="AC20" s="28">
        <f t="shared" si="8"/>
        <v>2.9069767441860465E-2</v>
      </c>
      <c r="AD20" s="27">
        <v>531</v>
      </c>
      <c r="AE20" s="27">
        <v>5</v>
      </c>
      <c r="AF20" s="28">
        <f t="shared" si="9"/>
        <v>9.4161958568738224E-3</v>
      </c>
      <c r="AG20" s="26">
        <v>621</v>
      </c>
      <c r="AH20" s="7">
        <f t="shared" si="11"/>
        <v>78</v>
      </c>
      <c r="AI20" s="7">
        <f t="shared" si="12"/>
        <v>8</v>
      </c>
      <c r="AJ20" s="8">
        <f t="shared" si="10"/>
        <v>2.3265271326153143E-2</v>
      </c>
      <c r="AK20" s="9" t="s">
        <v>175</v>
      </c>
    </row>
    <row r="21" spans="1:37" ht="14.25" customHeight="1" x14ac:dyDescent="0.2">
      <c r="A21" s="54"/>
      <c r="B21" s="25" t="s">
        <v>32</v>
      </c>
      <c r="C21" s="26">
        <v>758</v>
      </c>
      <c r="D21" s="27">
        <v>11</v>
      </c>
      <c r="E21" s="28">
        <f t="shared" si="0"/>
        <v>1.4511873350923483E-2</v>
      </c>
      <c r="F21" s="27">
        <v>425</v>
      </c>
      <c r="G21" s="27">
        <v>7</v>
      </c>
      <c r="H21" s="28">
        <f t="shared" si="1"/>
        <v>1.6470588235294119E-2</v>
      </c>
      <c r="I21" s="27">
        <v>428</v>
      </c>
      <c r="J21" s="27">
        <v>9</v>
      </c>
      <c r="K21" s="28">
        <f t="shared" si="2"/>
        <v>2.1028037383177569E-2</v>
      </c>
      <c r="L21" s="27">
        <v>466</v>
      </c>
      <c r="M21" s="27">
        <v>12</v>
      </c>
      <c r="N21" s="28">
        <f t="shared" si="3"/>
        <v>2.575107296137339E-2</v>
      </c>
      <c r="O21" s="27">
        <v>467</v>
      </c>
      <c r="P21" s="27">
        <v>5</v>
      </c>
      <c r="Q21" s="28">
        <f t="shared" si="4"/>
        <v>1.0706638115631691E-2</v>
      </c>
      <c r="R21" s="27">
        <v>589</v>
      </c>
      <c r="S21" s="27">
        <v>26</v>
      </c>
      <c r="T21" s="28">
        <f t="shared" si="5"/>
        <v>4.4142614601018676E-2</v>
      </c>
      <c r="U21" s="27">
        <v>585</v>
      </c>
      <c r="V21" s="27">
        <v>24</v>
      </c>
      <c r="W21" s="28">
        <f t="shared" si="6"/>
        <v>4.1025641025641026E-2</v>
      </c>
      <c r="X21" s="27">
        <v>642</v>
      </c>
      <c r="Y21" s="27">
        <v>1</v>
      </c>
      <c r="Z21" s="28">
        <f t="shared" si="7"/>
        <v>1.557632398753894E-3</v>
      </c>
      <c r="AA21" s="27">
        <v>725</v>
      </c>
      <c r="AB21" s="27">
        <v>17</v>
      </c>
      <c r="AC21" s="28">
        <f t="shared" si="8"/>
        <v>2.3448275862068966E-2</v>
      </c>
      <c r="AD21" s="27">
        <v>722</v>
      </c>
      <c r="AE21" s="27">
        <v>9</v>
      </c>
      <c r="AF21" s="28">
        <f t="shared" si="9"/>
        <v>1.2465373961218837E-2</v>
      </c>
      <c r="AG21" s="26">
        <v>758</v>
      </c>
      <c r="AH21" s="7">
        <f t="shared" si="11"/>
        <v>121</v>
      </c>
      <c r="AI21" s="7">
        <f t="shared" si="12"/>
        <v>12</v>
      </c>
      <c r="AJ21" s="8">
        <f t="shared" si="10"/>
        <v>2.1110774789510168E-2</v>
      </c>
      <c r="AK21" s="9" t="str">
        <f t="shared" si="13"/>
        <v>مشبع</v>
      </c>
    </row>
    <row r="22" spans="1:37" ht="14.25" customHeight="1" x14ac:dyDescent="0.2">
      <c r="A22" s="54"/>
      <c r="B22" s="25" t="s">
        <v>33</v>
      </c>
      <c r="C22" s="26">
        <v>2021</v>
      </c>
      <c r="D22" s="27">
        <v>15</v>
      </c>
      <c r="E22" s="28">
        <f t="shared" si="0"/>
        <v>7.4220682830282037E-3</v>
      </c>
      <c r="F22" s="27">
        <v>1312</v>
      </c>
      <c r="G22" s="27">
        <v>6</v>
      </c>
      <c r="H22" s="28">
        <f t="shared" si="1"/>
        <v>4.5731707317073168E-3</v>
      </c>
      <c r="I22" s="27">
        <v>1390</v>
      </c>
      <c r="J22" s="27">
        <v>5</v>
      </c>
      <c r="K22" s="28">
        <f t="shared" si="2"/>
        <v>3.5971223021582736E-3</v>
      </c>
      <c r="L22" s="27">
        <v>1461</v>
      </c>
      <c r="M22" s="27">
        <v>10</v>
      </c>
      <c r="N22" s="28">
        <f t="shared" si="3"/>
        <v>6.8446269678302529E-3</v>
      </c>
      <c r="O22" s="27">
        <v>1363</v>
      </c>
      <c r="P22" s="27">
        <v>16</v>
      </c>
      <c r="Q22" s="28">
        <f t="shared" si="4"/>
        <v>1.173881144534116E-2</v>
      </c>
      <c r="R22" s="27">
        <v>1547</v>
      </c>
      <c r="S22" s="27">
        <v>25</v>
      </c>
      <c r="T22" s="28">
        <f t="shared" si="5"/>
        <v>1.6160310277957338E-2</v>
      </c>
      <c r="U22" s="27">
        <v>1558</v>
      </c>
      <c r="V22" s="27">
        <v>22</v>
      </c>
      <c r="W22" s="28">
        <f t="shared" si="6"/>
        <v>1.4120667522464698E-2</v>
      </c>
      <c r="X22" s="27">
        <v>1681</v>
      </c>
      <c r="Y22" s="27">
        <v>7</v>
      </c>
      <c r="Z22" s="28">
        <f t="shared" si="7"/>
        <v>4.1641879833432477E-3</v>
      </c>
      <c r="AA22" s="27">
        <v>1820</v>
      </c>
      <c r="AB22" s="27">
        <v>14</v>
      </c>
      <c r="AC22" s="28">
        <f t="shared" si="8"/>
        <v>7.6923076923076927E-3</v>
      </c>
      <c r="AD22" s="27">
        <v>1839</v>
      </c>
      <c r="AE22" s="27">
        <v>9</v>
      </c>
      <c r="AF22" s="28">
        <f t="shared" si="9"/>
        <v>4.8939641109298528E-3</v>
      </c>
      <c r="AG22" s="26">
        <v>2021</v>
      </c>
      <c r="AH22" s="7">
        <f t="shared" si="11"/>
        <v>129</v>
      </c>
      <c r="AI22" s="7">
        <f t="shared" si="12"/>
        <v>13</v>
      </c>
      <c r="AJ22" s="8">
        <f t="shared" si="10"/>
        <v>8.1207237317068044E-3</v>
      </c>
      <c r="AK22" s="9" t="str">
        <f t="shared" si="13"/>
        <v>راكد</v>
      </c>
    </row>
    <row r="23" spans="1:37" ht="14.25" customHeight="1" x14ac:dyDescent="0.2">
      <c r="A23" s="54"/>
      <c r="B23" s="25" t="s">
        <v>154</v>
      </c>
      <c r="C23" s="26">
        <v>559</v>
      </c>
      <c r="D23" s="27">
        <v>0</v>
      </c>
      <c r="E23" s="28">
        <f t="shared" si="0"/>
        <v>0</v>
      </c>
      <c r="F23" s="27">
        <v>372</v>
      </c>
      <c r="G23" s="27">
        <v>0</v>
      </c>
      <c r="H23" s="28">
        <f t="shared" si="1"/>
        <v>0</v>
      </c>
      <c r="I23" s="27">
        <v>372</v>
      </c>
      <c r="J23" s="27">
        <v>2</v>
      </c>
      <c r="K23" s="28">
        <f t="shared" si="2"/>
        <v>5.3763440860215058E-3</v>
      </c>
      <c r="L23" s="27">
        <v>420</v>
      </c>
      <c r="M23" s="27">
        <v>1</v>
      </c>
      <c r="N23" s="28">
        <f t="shared" si="3"/>
        <v>2.3809523809523812E-3</v>
      </c>
      <c r="O23" s="27">
        <v>362</v>
      </c>
      <c r="P23" s="27">
        <v>2</v>
      </c>
      <c r="Q23" s="28">
        <f t="shared" si="4"/>
        <v>5.5248618784530384E-3</v>
      </c>
      <c r="R23" s="27">
        <v>461</v>
      </c>
      <c r="S23" s="27">
        <v>1</v>
      </c>
      <c r="T23" s="28">
        <f t="shared" si="5"/>
        <v>2.1691973969631237E-3</v>
      </c>
      <c r="U23" s="27">
        <v>471</v>
      </c>
      <c r="V23" s="27">
        <v>1</v>
      </c>
      <c r="W23" s="28">
        <f t="shared" si="6"/>
        <v>2.1231422505307855E-3</v>
      </c>
      <c r="X23" s="27">
        <v>524</v>
      </c>
      <c r="Y23" s="27">
        <v>0</v>
      </c>
      <c r="Z23" s="28">
        <f t="shared" si="7"/>
        <v>0</v>
      </c>
      <c r="AA23" s="27">
        <v>543</v>
      </c>
      <c r="AB23" s="27">
        <v>0</v>
      </c>
      <c r="AC23" s="28">
        <f t="shared" si="8"/>
        <v>0</v>
      </c>
      <c r="AD23" s="27">
        <v>555</v>
      </c>
      <c r="AE23" s="27">
        <v>0</v>
      </c>
      <c r="AF23" s="28">
        <f t="shared" si="9"/>
        <v>0</v>
      </c>
      <c r="AG23" s="26">
        <v>559</v>
      </c>
      <c r="AH23" s="7">
        <f t="shared" si="11"/>
        <v>7</v>
      </c>
      <c r="AI23" s="7">
        <f t="shared" si="12"/>
        <v>1</v>
      </c>
      <c r="AJ23" s="8">
        <f t="shared" si="10"/>
        <v>1.7574497992920834E-3</v>
      </c>
      <c r="AK23" s="9" t="str">
        <f t="shared" si="13"/>
        <v>راكد</v>
      </c>
    </row>
    <row r="24" spans="1:37" ht="14.25" customHeight="1" x14ac:dyDescent="0.2">
      <c r="A24" s="54"/>
      <c r="B24" s="25" t="s">
        <v>34</v>
      </c>
      <c r="C24" s="26">
        <v>25</v>
      </c>
      <c r="D24" s="27">
        <v>1</v>
      </c>
      <c r="E24" s="28">
        <f t="shared" si="0"/>
        <v>0.04</v>
      </c>
      <c r="F24" s="27">
        <v>72</v>
      </c>
      <c r="G24" s="27">
        <v>7</v>
      </c>
      <c r="H24" s="28">
        <f t="shared" si="1"/>
        <v>9.7222222222222224E-2</v>
      </c>
      <c r="I24" s="27">
        <v>63</v>
      </c>
      <c r="J24" s="27">
        <v>5</v>
      </c>
      <c r="K24" s="28">
        <f t="shared" si="2"/>
        <v>7.9365079365079361E-2</v>
      </c>
      <c r="L24" s="27">
        <v>60</v>
      </c>
      <c r="M24" s="27">
        <v>11</v>
      </c>
      <c r="N24" s="28">
        <f t="shared" si="3"/>
        <v>0.18333333333333332</v>
      </c>
      <c r="O24" s="27">
        <v>54</v>
      </c>
      <c r="P24" s="27">
        <v>9</v>
      </c>
      <c r="Q24" s="28">
        <f t="shared" si="4"/>
        <v>0.16666666666666666</v>
      </c>
      <c r="R24" s="27">
        <v>49</v>
      </c>
      <c r="S24" s="27">
        <v>9</v>
      </c>
      <c r="T24" s="28">
        <f t="shared" si="5"/>
        <v>0.18367346938775511</v>
      </c>
      <c r="U24" s="27">
        <v>40</v>
      </c>
      <c r="V24" s="27">
        <v>10</v>
      </c>
      <c r="W24" s="28">
        <f t="shared" si="6"/>
        <v>0.25</v>
      </c>
      <c r="X24" s="27">
        <v>32</v>
      </c>
      <c r="Y24" s="27">
        <v>2</v>
      </c>
      <c r="Z24" s="28">
        <f t="shared" si="7"/>
        <v>6.25E-2</v>
      </c>
      <c r="AA24" s="27">
        <v>35</v>
      </c>
      <c r="AB24" s="27">
        <v>0</v>
      </c>
      <c r="AC24" s="28">
        <f t="shared" si="8"/>
        <v>0</v>
      </c>
      <c r="AD24" s="27">
        <v>35</v>
      </c>
      <c r="AE24" s="27">
        <v>8</v>
      </c>
      <c r="AF24" s="28">
        <f t="shared" si="9"/>
        <v>0.22857142857142856</v>
      </c>
      <c r="AG24" s="26">
        <v>25</v>
      </c>
      <c r="AH24" s="7">
        <f t="shared" si="11"/>
        <v>62</v>
      </c>
      <c r="AI24" s="7">
        <f t="shared" si="12"/>
        <v>6</v>
      </c>
      <c r="AJ24" s="8">
        <f t="shared" si="10"/>
        <v>0.12913321995464852</v>
      </c>
      <c r="AK24" s="9" t="str">
        <f t="shared" si="13"/>
        <v>مشبع</v>
      </c>
    </row>
    <row r="25" spans="1:37" ht="14.25" customHeight="1" x14ac:dyDescent="0.2">
      <c r="A25" s="54"/>
      <c r="B25" s="25" t="s">
        <v>35</v>
      </c>
      <c r="C25" s="26">
        <v>25</v>
      </c>
      <c r="D25" s="27">
        <v>0</v>
      </c>
      <c r="E25" s="28">
        <f t="shared" si="0"/>
        <v>0</v>
      </c>
      <c r="F25" s="27">
        <v>140</v>
      </c>
      <c r="G25" s="27">
        <v>6</v>
      </c>
      <c r="H25" s="28">
        <f t="shared" si="1"/>
        <v>4.2857142857142858E-2</v>
      </c>
      <c r="I25" s="27">
        <v>126</v>
      </c>
      <c r="J25" s="27">
        <v>7</v>
      </c>
      <c r="K25" s="28">
        <f t="shared" si="2"/>
        <v>5.5555555555555552E-2</v>
      </c>
      <c r="L25" s="27">
        <v>118</v>
      </c>
      <c r="M25" s="27">
        <v>17</v>
      </c>
      <c r="N25" s="28">
        <f t="shared" si="3"/>
        <v>0.1440677966101695</v>
      </c>
      <c r="O25" s="27">
        <v>97</v>
      </c>
      <c r="P25" s="27">
        <v>7</v>
      </c>
      <c r="Q25" s="28">
        <f t="shared" si="4"/>
        <v>7.2164948453608241E-2</v>
      </c>
      <c r="R25" s="27">
        <v>78</v>
      </c>
      <c r="S25" s="27">
        <v>11</v>
      </c>
      <c r="T25" s="28">
        <f t="shared" si="5"/>
        <v>0.14102564102564102</v>
      </c>
      <c r="U25" s="27">
        <v>43</v>
      </c>
      <c r="V25" s="27">
        <v>9</v>
      </c>
      <c r="W25" s="28">
        <f t="shared" si="6"/>
        <v>0.20930232558139536</v>
      </c>
      <c r="X25" s="27">
        <v>38</v>
      </c>
      <c r="Y25" s="27">
        <v>3</v>
      </c>
      <c r="Z25" s="28">
        <f t="shared" si="7"/>
        <v>7.8947368421052627E-2</v>
      </c>
      <c r="AA25" s="27">
        <v>44</v>
      </c>
      <c r="AB25" s="27">
        <v>9</v>
      </c>
      <c r="AC25" s="28">
        <f t="shared" si="8"/>
        <v>0.20454545454545456</v>
      </c>
      <c r="AD25" s="27">
        <v>34</v>
      </c>
      <c r="AE25" s="27">
        <v>8</v>
      </c>
      <c r="AF25" s="28">
        <f t="shared" si="9"/>
        <v>0.23529411764705882</v>
      </c>
      <c r="AG25" s="26">
        <v>25</v>
      </c>
      <c r="AH25" s="7">
        <f t="shared" si="11"/>
        <v>77</v>
      </c>
      <c r="AI25" s="7">
        <f t="shared" si="12"/>
        <v>8</v>
      </c>
      <c r="AJ25" s="8">
        <f t="shared" si="10"/>
        <v>0.11837603506970787</v>
      </c>
      <c r="AK25" s="9" t="str">
        <f t="shared" si="13"/>
        <v>مشبع</v>
      </c>
    </row>
    <row r="26" spans="1:37" ht="14.25" customHeight="1" x14ac:dyDescent="0.2">
      <c r="A26" s="54"/>
      <c r="B26" s="25" t="s">
        <v>36</v>
      </c>
      <c r="C26" s="26">
        <v>18</v>
      </c>
      <c r="D26" s="27">
        <v>2</v>
      </c>
      <c r="E26" s="28">
        <f t="shared" si="0"/>
        <v>0.1111111111111111</v>
      </c>
      <c r="F26" s="27">
        <v>122</v>
      </c>
      <c r="G26" s="27">
        <v>10</v>
      </c>
      <c r="H26" s="28">
        <f t="shared" si="1"/>
        <v>8.1967213114754092E-2</v>
      </c>
      <c r="I26" s="27">
        <v>106</v>
      </c>
      <c r="J26" s="27">
        <v>5</v>
      </c>
      <c r="K26" s="28">
        <f t="shared" si="2"/>
        <v>4.716981132075472E-2</v>
      </c>
      <c r="L26" s="27">
        <v>93</v>
      </c>
      <c r="M26" s="27">
        <v>10</v>
      </c>
      <c r="N26" s="28">
        <f t="shared" si="3"/>
        <v>0.10752688172043011</v>
      </c>
      <c r="O26" s="27">
        <v>83</v>
      </c>
      <c r="P26" s="27">
        <v>20</v>
      </c>
      <c r="Q26" s="28">
        <f t="shared" si="4"/>
        <v>0.24096385542168675</v>
      </c>
      <c r="R26" s="27">
        <v>62</v>
      </c>
      <c r="S26" s="27">
        <v>11</v>
      </c>
      <c r="T26" s="28">
        <f t="shared" si="5"/>
        <v>0.17741935483870969</v>
      </c>
      <c r="U26" s="27">
        <v>53</v>
      </c>
      <c r="V26" s="27">
        <v>11</v>
      </c>
      <c r="W26" s="28">
        <f t="shared" si="6"/>
        <v>0.20754716981132076</v>
      </c>
      <c r="X26" s="27">
        <v>42</v>
      </c>
      <c r="Y26" s="27">
        <v>1</v>
      </c>
      <c r="Z26" s="28">
        <f t="shared" si="7"/>
        <v>2.3809523809523808E-2</v>
      </c>
      <c r="AA26" s="27">
        <v>42</v>
      </c>
      <c r="AB26" s="27">
        <v>5</v>
      </c>
      <c r="AC26" s="28">
        <f t="shared" si="8"/>
        <v>0.11904761904761904</v>
      </c>
      <c r="AD26" s="27">
        <v>33</v>
      </c>
      <c r="AE26" s="27">
        <v>4</v>
      </c>
      <c r="AF26" s="28">
        <f t="shared" si="9"/>
        <v>0.12121212121212122</v>
      </c>
      <c r="AG26" s="26">
        <v>18</v>
      </c>
      <c r="AH26" s="7">
        <f t="shared" si="11"/>
        <v>79</v>
      </c>
      <c r="AI26" s="7">
        <f t="shared" si="12"/>
        <v>8</v>
      </c>
      <c r="AJ26" s="8">
        <f t="shared" si="10"/>
        <v>0.12377746614080316</v>
      </c>
      <c r="AK26" s="9" t="str">
        <f t="shared" si="13"/>
        <v>مشبع</v>
      </c>
    </row>
    <row r="27" spans="1:37" ht="14.25" customHeight="1" x14ac:dyDescent="0.2">
      <c r="A27" s="54"/>
      <c r="B27" s="25" t="s">
        <v>37</v>
      </c>
      <c r="C27" s="26">
        <v>20</v>
      </c>
      <c r="D27" s="27">
        <v>1</v>
      </c>
      <c r="E27" s="28">
        <f t="shared" si="0"/>
        <v>0.05</v>
      </c>
      <c r="F27" s="27">
        <v>36</v>
      </c>
      <c r="G27" s="27">
        <v>2</v>
      </c>
      <c r="H27" s="28">
        <f t="shared" si="1"/>
        <v>5.5555555555555552E-2</v>
      </c>
      <c r="I27" s="27">
        <v>25</v>
      </c>
      <c r="J27" s="27">
        <v>4</v>
      </c>
      <c r="K27" s="28">
        <f t="shared" si="2"/>
        <v>0.16</v>
      </c>
      <c r="L27" s="27">
        <v>28</v>
      </c>
      <c r="M27" s="27">
        <v>6</v>
      </c>
      <c r="N27" s="28">
        <f t="shared" si="3"/>
        <v>0.21428571428571427</v>
      </c>
      <c r="O27" s="27">
        <v>19</v>
      </c>
      <c r="P27" s="27">
        <v>2</v>
      </c>
      <c r="Q27" s="28">
        <f t="shared" si="4"/>
        <v>0.10526315789473684</v>
      </c>
      <c r="R27" s="27">
        <v>28</v>
      </c>
      <c r="S27" s="27">
        <v>5</v>
      </c>
      <c r="T27" s="28">
        <f t="shared" si="5"/>
        <v>0.17857142857142858</v>
      </c>
      <c r="U27" s="27">
        <v>15</v>
      </c>
      <c r="V27" s="27">
        <v>3</v>
      </c>
      <c r="W27" s="28">
        <f t="shared" si="6"/>
        <v>0.2</v>
      </c>
      <c r="X27" s="27">
        <v>15</v>
      </c>
      <c r="Y27" s="27">
        <v>1</v>
      </c>
      <c r="Z27" s="28">
        <f t="shared" si="7"/>
        <v>6.6666666666666666E-2</v>
      </c>
      <c r="AA27" s="27">
        <v>22</v>
      </c>
      <c r="AB27" s="27">
        <v>0</v>
      </c>
      <c r="AC27" s="28">
        <f t="shared" si="8"/>
        <v>0</v>
      </c>
      <c r="AD27" s="27">
        <v>21</v>
      </c>
      <c r="AE27" s="27">
        <v>2</v>
      </c>
      <c r="AF27" s="28">
        <f t="shared" si="9"/>
        <v>9.5238095238095233E-2</v>
      </c>
      <c r="AG27" s="26">
        <v>20</v>
      </c>
      <c r="AH27" s="7">
        <f t="shared" si="11"/>
        <v>26</v>
      </c>
      <c r="AI27" s="7">
        <f t="shared" si="12"/>
        <v>3</v>
      </c>
      <c r="AJ27" s="8">
        <f t="shared" si="10"/>
        <v>0.11255806182121972</v>
      </c>
      <c r="AK27" s="9" t="str">
        <f t="shared" si="13"/>
        <v>مشبع</v>
      </c>
    </row>
    <row r="28" spans="1:37" ht="14.25" customHeight="1" x14ac:dyDescent="0.2">
      <c r="A28" s="54"/>
      <c r="B28" s="25" t="s">
        <v>38</v>
      </c>
      <c r="C28" s="27">
        <v>372</v>
      </c>
      <c r="D28" s="27">
        <v>27</v>
      </c>
      <c r="E28" s="28">
        <f t="shared" si="0"/>
        <v>7.2580645161290328E-2</v>
      </c>
      <c r="F28" s="27">
        <v>692</v>
      </c>
      <c r="G28" s="27">
        <v>28</v>
      </c>
      <c r="H28" s="28">
        <f t="shared" si="1"/>
        <v>4.046242774566474E-2</v>
      </c>
      <c r="I28" s="27">
        <v>657</v>
      </c>
      <c r="J28" s="27">
        <v>7</v>
      </c>
      <c r="K28" s="28">
        <f t="shared" si="2"/>
        <v>1.06544901065449E-2</v>
      </c>
      <c r="L28" s="27">
        <v>645</v>
      </c>
      <c r="M28" s="27">
        <v>27</v>
      </c>
      <c r="N28" s="28">
        <f t="shared" si="3"/>
        <v>4.1860465116279069E-2</v>
      </c>
      <c r="O28" s="27">
        <v>616</v>
      </c>
      <c r="P28" s="27">
        <v>13</v>
      </c>
      <c r="Q28" s="28">
        <f t="shared" si="4"/>
        <v>2.1103896103896104E-2</v>
      </c>
      <c r="R28" s="27">
        <v>638</v>
      </c>
      <c r="S28" s="27">
        <v>15</v>
      </c>
      <c r="T28" s="28">
        <f t="shared" si="5"/>
        <v>2.3510971786833857E-2</v>
      </c>
      <c r="U28" s="27">
        <v>608</v>
      </c>
      <c r="V28" s="27">
        <v>17</v>
      </c>
      <c r="W28" s="28">
        <f t="shared" si="6"/>
        <v>2.7960526315789474E-2</v>
      </c>
      <c r="X28" s="27">
        <v>583</v>
      </c>
      <c r="Y28" s="27">
        <v>9</v>
      </c>
      <c r="Z28" s="28">
        <f t="shared" si="7"/>
        <v>1.5437392795883362E-2</v>
      </c>
      <c r="AA28" s="27">
        <v>594</v>
      </c>
      <c r="AB28" s="27">
        <v>36</v>
      </c>
      <c r="AC28" s="28">
        <f t="shared" si="8"/>
        <v>6.0606060606060608E-2</v>
      </c>
      <c r="AD28" s="27">
        <v>510</v>
      </c>
      <c r="AE28" s="27">
        <v>27</v>
      </c>
      <c r="AF28" s="28">
        <f t="shared" si="9"/>
        <v>5.2941176470588235E-2</v>
      </c>
      <c r="AG28" s="27">
        <v>372</v>
      </c>
      <c r="AH28" s="7">
        <f t="shared" si="11"/>
        <v>206</v>
      </c>
      <c r="AI28" s="7">
        <f t="shared" si="12"/>
        <v>21</v>
      </c>
      <c r="AJ28" s="8">
        <f t="shared" si="10"/>
        <v>3.6711805220883062E-2</v>
      </c>
      <c r="AK28" s="9" t="str">
        <f t="shared" si="13"/>
        <v>مشبع</v>
      </c>
    </row>
    <row r="29" spans="1:37" ht="14.25" customHeight="1" x14ac:dyDescent="0.2">
      <c r="A29" s="54"/>
      <c r="B29" s="25" t="s">
        <v>39</v>
      </c>
      <c r="C29" s="27">
        <v>98</v>
      </c>
      <c r="D29" s="27">
        <v>9</v>
      </c>
      <c r="E29" s="28">
        <f t="shared" si="0"/>
        <v>9.1836734693877556E-2</v>
      </c>
      <c r="F29" s="27">
        <v>383</v>
      </c>
      <c r="G29" s="27">
        <v>26</v>
      </c>
      <c r="H29" s="28">
        <f t="shared" si="1"/>
        <v>6.7885117493472591E-2</v>
      </c>
      <c r="I29" s="27">
        <v>341</v>
      </c>
      <c r="J29" s="27">
        <v>10</v>
      </c>
      <c r="K29" s="28">
        <f t="shared" si="2"/>
        <v>2.932551319648094E-2</v>
      </c>
      <c r="L29" s="27">
        <v>302</v>
      </c>
      <c r="M29" s="27">
        <v>39</v>
      </c>
      <c r="N29" s="28">
        <f t="shared" si="3"/>
        <v>0.12913907284768211</v>
      </c>
      <c r="O29" s="27">
        <v>293</v>
      </c>
      <c r="P29" s="27">
        <v>25</v>
      </c>
      <c r="Q29" s="28">
        <f t="shared" si="4"/>
        <v>8.5324232081911269E-2</v>
      </c>
      <c r="R29" s="27">
        <v>266</v>
      </c>
      <c r="S29" s="27">
        <v>32</v>
      </c>
      <c r="T29" s="28">
        <f t="shared" si="5"/>
        <v>0.12030075187969924</v>
      </c>
      <c r="U29" s="27">
        <v>229</v>
      </c>
      <c r="V29" s="27">
        <v>34</v>
      </c>
      <c r="W29" s="28">
        <f t="shared" si="6"/>
        <v>0.14847161572052403</v>
      </c>
      <c r="X29" s="27">
        <v>188</v>
      </c>
      <c r="Y29" s="27">
        <v>4</v>
      </c>
      <c r="Z29" s="28">
        <f t="shared" si="7"/>
        <v>2.1276595744680851E-2</v>
      </c>
      <c r="AA29" s="27">
        <v>191</v>
      </c>
      <c r="AB29" s="27">
        <v>19</v>
      </c>
      <c r="AC29" s="28">
        <f t="shared" si="8"/>
        <v>9.947643979057591E-2</v>
      </c>
      <c r="AD29" s="27">
        <v>150</v>
      </c>
      <c r="AE29" s="27">
        <v>21</v>
      </c>
      <c r="AF29" s="28">
        <f t="shared" si="9"/>
        <v>0.14000000000000001</v>
      </c>
      <c r="AG29" s="27">
        <v>98</v>
      </c>
      <c r="AH29" s="7">
        <f t="shared" si="11"/>
        <v>219</v>
      </c>
      <c r="AI29" s="7">
        <f t="shared" si="12"/>
        <v>22</v>
      </c>
      <c r="AJ29" s="8">
        <f t="shared" si="10"/>
        <v>9.3303607344890446E-2</v>
      </c>
      <c r="AK29" s="9" t="str">
        <f t="shared" si="13"/>
        <v>مشبع</v>
      </c>
    </row>
    <row r="30" spans="1:37" ht="14.25" customHeight="1" x14ac:dyDescent="0.2">
      <c r="A30" s="54"/>
      <c r="B30" s="25" t="s">
        <v>41</v>
      </c>
      <c r="C30" s="27">
        <v>628</v>
      </c>
      <c r="D30" s="27">
        <v>0</v>
      </c>
      <c r="E30" s="28">
        <f>D30/C30</f>
        <v>0</v>
      </c>
      <c r="F30" s="27">
        <v>276</v>
      </c>
      <c r="G30" s="27">
        <v>5</v>
      </c>
      <c r="H30" s="28">
        <f>G30/F30</f>
        <v>1.8115942028985508E-2</v>
      </c>
      <c r="I30" s="27">
        <v>283</v>
      </c>
      <c r="J30" s="27">
        <v>5</v>
      </c>
      <c r="K30" s="28">
        <f>J30/I30</f>
        <v>1.7667844522968199E-2</v>
      </c>
      <c r="L30" s="27">
        <v>367</v>
      </c>
      <c r="M30" s="27">
        <v>4</v>
      </c>
      <c r="N30" s="28">
        <f>M30/L30</f>
        <v>1.0899182561307902E-2</v>
      </c>
      <c r="O30" s="27">
        <v>352</v>
      </c>
      <c r="P30" s="27">
        <v>2</v>
      </c>
      <c r="Q30" s="28">
        <f>P30/O30</f>
        <v>5.681818181818182E-3</v>
      </c>
      <c r="R30" s="27">
        <v>437</v>
      </c>
      <c r="S30" s="27">
        <v>10</v>
      </c>
      <c r="T30" s="28">
        <f>S30/R30</f>
        <v>2.2883295194508008E-2</v>
      </c>
      <c r="U30" s="27">
        <v>450</v>
      </c>
      <c r="V30" s="27">
        <v>3</v>
      </c>
      <c r="W30" s="28">
        <f>V30/U30</f>
        <v>6.6666666666666671E-3</v>
      </c>
      <c r="X30" s="27">
        <v>508</v>
      </c>
      <c r="Y30" s="27">
        <v>3</v>
      </c>
      <c r="Z30" s="28">
        <f>Y30/X30</f>
        <v>5.905511811023622E-3</v>
      </c>
      <c r="AA30" s="27">
        <v>567</v>
      </c>
      <c r="AB30" s="27">
        <v>3</v>
      </c>
      <c r="AC30" s="28">
        <f>AB30/AA30</f>
        <v>5.2910052910052907E-3</v>
      </c>
      <c r="AD30" s="27">
        <v>615</v>
      </c>
      <c r="AE30" s="27">
        <v>6</v>
      </c>
      <c r="AF30" s="28">
        <f>AE30/AD30</f>
        <v>9.7560975609756097E-3</v>
      </c>
      <c r="AG30" s="27">
        <v>628</v>
      </c>
      <c r="AH30" s="7">
        <f t="shared" si="11"/>
        <v>41</v>
      </c>
      <c r="AI30" s="7">
        <f t="shared" si="12"/>
        <v>4</v>
      </c>
      <c r="AJ30" s="8">
        <f t="shared" si="10"/>
        <v>1.0286736381925898E-2</v>
      </c>
      <c r="AK30" s="9" t="str">
        <f t="shared" si="13"/>
        <v>مشبع</v>
      </c>
    </row>
    <row r="31" spans="1:37" ht="14.25" customHeight="1" x14ac:dyDescent="0.2">
      <c r="A31" s="55"/>
      <c r="B31" s="1" t="s">
        <v>159</v>
      </c>
      <c r="C31" s="26">
        <v>13</v>
      </c>
      <c r="D31" s="27">
        <v>0</v>
      </c>
      <c r="E31" s="28">
        <f>D31/C31</f>
        <v>0</v>
      </c>
      <c r="F31" s="27">
        <v>0</v>
      </c>
      <c r="G31" s="27">
        <v>0</v>
      </c>
      <c r="H31" s="28" t="e">
        <f>G31/F31</f>
        <v>#DIV/0!</v>
      </c>
      <c r="I31" s="27">
        <v>0</v>
      </c>
      <c r="J31" s="27">
        <v>0</v>
      </c>
      <c r="K31" s="28" t="e">
        <f>J31/I31</f>
        <v>#DIV/0!</v>
      </c>
      <c r="L31" s="27">
        <v>0</v>
      </c>
      <c r="M31" s="27">
        <v>0</v>
      </c>
      <c r="N31" s="28" t="e">
        <f>M31/L31</f>
        <v>#DIV/0!</v>
      </c>
      <c r="O31" s="27">
        <v>0</v>
      </c>
      <c r="P31" s="27">
        <v>0</v>
      </c>
      <c r="Q31" s="28" t="e">
        <f>P31/O31</f>
        <v>#DIV/0!</v>
      </c>
      <c r="R31" s="27">
        <v>0</v>
      </c>
      <c r="S31" s="27">
        <v>0</v>
      </c>
      <c r="T31" s="28" t="e">
        <f>S31/R31</f>
        <v>#DIV/0!</v>
      </c>
      <c r="U31" s="27">
        <v>0</v>
      </c>
      <c r="V31" s="27">
        <v>0</v>
      </c>
      <c r="W31" s="28" t="e">
        <f>V31/U31</f>
        <v>#DIV/0!</v>
      </c>
      <c r="X31" s="27">
        <v>0</v>
      </c>
      <c r="Y31" s="27">
        <v>0</v>
      </c>
      <c r="Z31" s="28" t="e">
        <f>Y31/X31</f>
        <v>#DIV/0!</v>
      </c>
      <c r="AA31" s="27">
        <v>0</v>
      </c>
      <c r="AB31" s="27">
        <v>0</v>
      </c>
      <c r="AC31" s="28" t="e">
        <f>AB31/AA31</f>
        <v>#DIV/0!</v>
      </c>
      <c r="AD31" s="27">
        <v>0</v>
      </c>
      <c r="AE31" s="27">
        <v>0</v>
      </c>
      <c r="AF31" s="28" t="e">
        <f>AE31/AD31</f>
        <v>#DIV/0!</v>
      </c>
      <c r="AG31" s="26">
        <v>13</v>
      </c>
      <c r="AH31" s="7">
        <f t="shared" si="11"/>
        <v>0</v>
      </c>
      <c r="AI31" s="7">
        <f t="shared" si="12"/>
        <v>0</v>
      </c>
      <c r="AJ31" s="8">
        <v>0</v>
      </c>
      <c r="AK31" s="9" t="str">
        <f t="shared" si="13"/>
        <v>راكد</v>
      </c>
    </row>
    <row r="32" spans="1:37" ht="14.25" customHeight="1" x14ac:dyDescent="0.2">
      <c r="A32" s="49" t="s">
        <v>42</v>
      </c>
      <c r="B32" s="25" t="s">
        <v>44</v>
      </c>
      <c r="C32" s="26">
        <v>49</v>
      </c>
      <c r="D32" s="27">
        <v>2</v>
      </c>
      <c r="E32" s="28">
        <f t="shared" si="0"/>
        <v>4.0816326530612242E-2</v>
      </c>
      <c r="F32" s="27">
        <v>0</v>
      </c>
      <c r="G32" s="27">
        <v>0</v>
      </c>
      <c r="H32" s="28" t="e">
        <f t="shared" si="1"/>
        <v>#DIV/0!</v>
      </c>
      <c r="I32" s="27">
        <v>0</v>
      </c>
      <c r="J32" s="27">
        <v>0</v>
      </c>
      <c r="K32" s="28" t="e">
        <f t="shared" si="2"/>
        <v>#DIV/0!</v>
      </c>
      <c r="L32" s="27">
        <v>4</v>
      </c>
      <c r="M32" s="27">
        <v>0</v>
      </c>
      <c r="N32" s="28">
        <f t="shared" si="3"/>
        <v>0</v>
      </c>
      <c r="O32" s="27">
        <v>14</v>
      </c>
      <c r="P32" s="27">
        <v>0</v>
      </c>
      <c r="Q32" s="28">
        <f t="shared" si="4"/>
        <v>0</v>
      </c>
      <c r="R32" s="27">
        <v>17</v>
      </c>
      <c r="S32" s="27">
        <v>0</v>
      </c>
      <c r="T32" s="28">
        <f t="shared" si="5"/>
        <v>0</v>
      </c>
      <c r="U32" s="27">
        <v>31</v>
      </c>
      <c r="V32" s="27">
        <v>1</v>
      </c>
      <c r="W32" s="28">
        <f t="shared" si="6"/>
        <v>3.2258064516129031E-2</v>
      </c>
      <c r="X32" s="27">
        <v>34</v>
      </c>
      <c r="Y32" s="27">
        <v>1</v>
      </c>
      <c r="Z32" s="28">
        <f t="shared" si="7"/>
        <v>2.9411764705882353E-2</v>
      </c>
      <c r="AA32" s="27">
        <v>42</v>
      </c>
      <c r="AB32" s="27">
        <v>0</v>
      </c>
      <c r="AC32" s="28">
        <f t="shared" si="8"/>
        <v>0</v>
      </c>
      <c r="AD32" s="27">
        <v>52</v>
      </c>
      <c r="AE32" s="27">
        <v>0</v>
      </c>
      <c r="AF32" s="28">
        <f t="shared" si="9"/>
        <v>0</v>
      </c>
      <c r="AG32" s="26">
        <v>49</v>
      </c>
      <c r="AH32" s="7">
        <f t="shared" si="11"/>
        <v>4</v>
      </c>
      <c r="AI32" s="7">
        <f t="shared" si="12"/>
        <v>0</v>
      </c>
      <c r="AJ32" s="8">
        <v>4.0816326530612242E-2</v>
      </c>
      <c r="AK32" s="9" t="str">
        <f t="shared" si="13"/>
        <v>مشبع</v>
      </c>
    </row>
    <row r="33" spans="1:37" ht="14.25" customHeight="1" x14ac:dyDescent="0.2">
      <c r="A33" s="50"/>
      <c r="B33" s="25" t="s">
        <v>45</v>
      </c>
      <c r="C33" s="26">
        <v>96</v>
      </c>
      <c r="D33" s="27">
        <v>9</v>
      </c>
      <c r="E33" s="28">
        <f t="shared" si="0"/>
        <v>9.375E-2</v>
      </c>
      <c r="F33" s="27">
        <v>33</v>
      </c>
      <c r="G33" s="27">
        <v>0</v>
      </c>
      <c r="H33" s="28">
        <f t="shared" si="1"/>
        <v>0</v>
      </c>
      <c r="I33" s="27">
        <v>40</v>
      </c>
      <c r="J33" s="27">
        <v>0</v>
      </c>
      <c r="K33" s="28">
        <f t="shared" si="2"/>
        <v>0</v>
      </c>
      <c r="L33" s="27">
        <v>47</v>
      </c>
      <c r="M33" s="27">
        <v>0</v>
      </c>
      <c r="N33" s="28">
        <f t="shared" si="3"/>
        <v>0</v>
      </c>
      <c r="O33" s="27">
        <v>57</v>
      </c>
      <c r="P33" s="27">
        <v>0</v>
      </c>
      <c r="Q33" s="28">
        <f t="shared" si="4"/>
        <v>0</v>
      </c>
      <c r="R33" s="27">
        <v>53</v>
      </c>
      <c r="S33" s="27">
        <v>2</v>
      </c>
      <c r="T33" s="28">
        <f t="shared" si="5"/>
        <v>3.7735849056603772E-2</v>
      </c>
      <c r="U33" s="27">
        <v>66</v>
      </c>
      <c r="V33" s="27">
        <v>9</v>
      </c>
      <c r="W33" s="28">
        <f t="shared" si="6"/>
        <v>0.13636363636363635</v>
      </c>
      <c r="X33" s="27">
        <v>68</v>
      </c>
      <c r="Y33" s="27">
        <v>3</v>
      </c>
      <c r="Z33" s="28">
        <f t="shared" si="7"/>
        <v>4.4117647058823532E-2</v>
      </c>
      <c r="AA33" s="27">
        <v>75</v>
      </c>
      <c r="AB33" s="27">
        <v>2</v>
      </c>
      <c r="AC33" s="28">
        <f t="shared" si="8"/>
        <v>2.6666666666666668E-2</v>
      </c>
      <c r="AD33" s="27">
        <v>94</v>
      </c>
      <c r="AE33" s="27">
        <v>0</v>
      </c>
      <c r="AF33" s="28">
        <f t="shared" si="9"/>
        <v>0</v>
      </c>
      <c r="AG33" s="26">
        <v>96</v>
      </c>
      <c r="AH33" s="7">
        <f t="shared" si="11"/>
        <v>25</v>
      </c>
      <c r="AI33" s="7">
        <f t="shared" si="12"/>
        <v>3</v>
      </c>
      <c r="AJ33" s="8">
        <f t="shared" si="10"/>
        <v>3.3863379914573034E-2</v>
      </c>
      <c r="AK33" s="9" t="str">
        <f t="shared" si="13"/>
        <v>مشبع</v>
      </c>
    </row>
    <row r="34" spans="1:37" ht="14.25" customHeight="1" x14ac:dyDescent="0.2">
      <c r="A34" s="50"/>
      <c r="B34" s="25" t="s">
        <v>46</v>
      </c>
      <c r="C34" s="26">
        <v>19</v>
      </c>
      <c r="D34" s="27">
        <v>0</v>
      </c>
      <c r="E34" s="28">
        <f t="shared" si="0"/>
        <v>0</v>
      </c>
      <c r="F34" s="27">
        <v>7</v>
      </c>
      <c r="G34" s="27">
        <v>0</v>
      </c>
      <c r="H34" s="28">
        <f t="shared" si="1"/>
        <v>0</v>
      </c>
      <c r="I34" s="27">
        <v>9</v>
      </c>
      <c r="J34" s="27">
        <v>0</v>
      </c>
      <c r="K34" s="28">
        <f t="shared" si="2"/>
        <v>0</v>
      </c>
      <c r="L34" s="27">
        <v>15</v>
      </c>
      <c r="M34" s="27">
        <v>0</v>
      </c>
      <c r="N34" s="28">
        <f t="shared" si="3"/>
        <v>0</v>
      </c>
      <c r="O34" s="27">
        <v>17</v>
      </c>
      <c r="P34" s="27">
        <v>0</v>
      </c>
      <c r="Q34" s="28">
        <f t="shared" si="4"/>
        <v>0</v>
      </c>
      <c r="R34" s="27">
        <v>18</v>
      </c>
      <c r="S34" s="27">
        <v>0</v>
      </c>
      <c r="T34" s="28">
        <f t="shared" si="5"/>
        <v>0</v>
      </c>
      <c r="U34" s="27">
        <v>21</v>
      </c>
      <c r="V34" s="27">
        <v>0</v>
      </c>
      <c r="W34" s="28">
        <f t="shared" si="6"/>
        <v>0</v>
      </c>
      <c r="X34" s="27">
        <v>22</v>
      </c>
      <c r="Y34" s="27">
        <v>0</v>
      </c>
      <c r="Z34" s="28">
        <f t="shared" si="7"/>
        <v>0</v>
      </c>
      <c r="AA34" s="27">
        <v>16</v>
      </c>
      <c r="AB34" s="27">
        <v>0</v>
      </c>
      <c r="AC34" s="28">
        <f t="shared" si="8"/>
        <v>0</v>
      </c>
      <c r="AD34" s="27">
        <v>16</v>
      </c>
      <c r="AE34" s="27">
        <v>0</v>
      </c>
      <c r="AF34" s="28">
        <f t="shared" si="9"/>
        <v>0</v>
      </c>
      <c r="AG34" s="26">
        <v>19</v>
      </c>
      <c r="AH34" s="7">
        <f t="shared" si="11"/>
        <v>0</v>
      </c>
      <c r="AI34" s="7">
        <f t="shared" si="12"/>
        <v>0</v>
      </c>
      <c r="AJ34" s="8">
        <f t="shared" si="10"/>
        <v>0</v>
      </c>
      <c r="AK34" s="9" t="str">
        <f t="shared" si="13"/>
        <v>راكد</v>
      </c>
    </row>
    <row r="35" spans="1:37" ht="14.25" customHeight="1" x14ac:dyDescent="0.2">
      <c r="A35" s="50"/>
      <c r="B35" s="25" t="s">
        <v>47</v>
      </c>
      <c r="C35" s="26">
        <v>76</v>
      </c>
      <c r="D35" s="27">
        <v>0</v>
      </c>
      <c r="E35" s="28">
        <f t="shared" si="0"/>
        <v>0</v>
      </c>
      <c r="F35" s="27">
        <v>30</v>
      </c>
      <c r="G35" s="27">
        <v>1</v>
      </c>
      <c r="H35" s="28">
        <f t="shared" si="1"/>
        <v>3.3333333333333333E-2</v>
      </c>
      <c r="I35" s="27">
        <v>30</v>
      </c>
      <c r="J35" s="27">
        <v>1</v>
      </c>
      <c r="K35" s="28">
        <f t="shared" si="2"/>
        <v>3.3333333333333333E-2</v>
      </c>
      <c r="L35" s="27">
        <v>32</v>
      </c>
      <c r="M35" s="27">
        <v>1</v>
      </c>
      <c r="N35" s="28">
        <f t="shared" si="3"/>
        <v>3.125E-2</v>
      </c>
      <c r="O35" s="27">
        <v>37</v>
      </c>
      <c r="P35" s="27">
        <v>0</v>
      </c>
      <c r="Q35" s="28">
        <f t="shared" si="4"/>
        <v>0</v>
      </c>
      <c r="R35" s="27">
        <v>42</v>
      </c>
      <c r="S35" s="27">
        <v>2</v>
      </c>
      <c r="T35" s="28">
        <f t="shared" si="5"/>
        <v>4.7619047619047616E-2</v>
      </c>
      <c r="U35" s="27">
        <v>48</v>
      </c>
      <c r="V35" s="27">
        <v>3</v>
      </c>
      <c r="W35" s="28">
        <f t="shared" si="6"/>
        <v>6.25E-2</v>
      </c>
      <c r="X35" s="27">
        <v>54</v>
      </c>
      <c r="Y35" s="27">
        <v>0</v>
      </c>
      <c r="Z35" s="28">
        <f t="shared" si="7"/>
        <v>0</v>
      </c>
      <c r="AA35" s="27">
        <v>57</v>
      </c>
      <c r="AB35" s="27">
        <v>0</v>
      </c>
      <c r="AC35" s="28">
        <f t="shared" si="8"/>
        <v>0</v>
      </c>
      <c r="AD35" s="27">
        <v>70</v>
      </c>
      <c r="AE35" s="27">
        <v>0</v>
      </c>
      <c r="AF35" s="28">
        <f t="shared" si="9"/>
        <v>0</v>
      </c>
      <c r="AG35" s="26">
        <v>76</v>
      </c>
      <c r="AH35" s="7">
        <f t="shared" si="11"/>
        <v>8</v>
      </c>
      <c r="AI35" s="7">
        <f t="shared" si="12"/>
        <v>1</v>
      </c>
      <c r="AJ35" s="8">
        <f t="shared" si="10"/>
        <v>2.0803571428571428E-2</v>
      </c>
      <c r="AK35" s="9" t="s">
        <v>175</v>
      </c>
    </row>
    <row r="36" spans="1:37" ht="14.25" customHeight="1" x14ac:dyDescent="0.2">
      <c r="A36" s="50"/>
      <c r="B36" s="25" t="s">
        <v>48</v>
      </c>
      <c r="C36" s="26">
        <v>123</v>
      </c>
      <c r="D36" s="27">
        <v>0</v>
      </c>
      <c r="E36" s="28">
        <f t="shared" si="0"/>
        <v>0</v>
      </c>
      <c r="F36" s="27">
        <v>75</v>
      </c>
      <c r="G36" s="27">
        <v>2</v>
      </c>
      <c r="H36" s="28">
        <f t="shared" si="1"/>
        <v>2.6666666666666668E-2</v>
      </c>
      <c r="I36" s="27">
        <v>78</v>
      </c>
      <c r="J36" s="27">
        <v>1</v>
      </c>
      <c r="K36" s="28">
        <f t="shared" si="2"/>
        <v>1.282051282051282E-2</v>
      </c>
      <c r="L36" s="27">
        <v>90</v>
      </c>
      <c r="M36" s="27">
        <v>0</v>
      </c>
      <c r="N36" s="28">
        <f t="shared" si="3"/>
        <v>0</v>
      </c>
      <c r="O36" s="27">
        <v>88</v>
      </c>
      <c r="P36" s="27">
        <v>0</v>
      </c>
      <c r="Q36" s="28">
        <f t="shared" si="4"/>
        <v>0</v>
      </c>
      <c r="R36" s="27">
        <v>103</v>
      </c>
      <c r="S36" s="27">
        <v>0</v>
      </c>
      <c r="T36" s="28">
        <f t="shared" si="5"/>
        <v>0</v>
      </c>
      <c r="U36" s="27">
        <v>113</v>
      </c>
      <c r="V36" s="27">
        <v>3</v>
      </c>
      <c r="W36" s="28">
        <f t="shared" si="6"/>
        <v>2.6548672566371681E-2</v>
      </c>
      <c r="X36" s="27">
        <v>125</v>
      </c>
      <c r="Y36" s="27">
        <v>2</v>
      </c>
      <c r="Z36" s="28">
        <f t="shared" si="7"/>
        <v>1.6E-2</v>
      </c>
      <c r="AA36" s="27">
        <v>104</v>
      </c>
      <c r="AB36" s="27">
        <v>0</v>
      </c>
      <c r="AC36" s="28">
        <f t="shared" si="8"/>
        <v>0</v>
      </c>
      <c r="AD36" s="27">
        <v>109</v>
      </c>
      <c r="AE36" s="27">
        <v>0</v>
      </c>
      <c r="AF36" s="28">
        <f t="shared" si="9"/>
        <v>0</v>
      </c>
      <c r="AG36" s="26">
        <v>123</v>
      </c>
      <c r="AH36" s="7">
        <f t="shared" si="11"/>
        <v>8</v>
      </c>
      <c r="AI36" s="7">
        <f t="shared" si="12"/>
        <v>1</v>
      </c>
      <c r="AJ36" s="8">
        <f t="shared" si="10"/>
        <v>8.2035852053551177E-3</v>
      </c>
      <c r="AK36" s="9" t="str">
        <f t="shared" si="13"/>
        <v>راكد</v>
      </c>
    </row>
    <row r="37" spans="1:37" ht="14.25" customHeight="1" x14ac:dyDescent="0.2">
      <c r="A37" s="50"/>
      <c r="B37" s="25" t="s">
        <v>50</v>
      </c>
      <c r="C37" s="26">
        <v>199</v>
      </c>
      <c r="D37" s="27">
        <v>0</v>
      </c>
      <c r="E37" s="28">
        <f t="shared" si="0"/>
        <v>0</v>
      </c>
      <c r="F37" s="27">
        <v>125</v>
      </c>
      <c r="G37" s="27">
        <v>0</v>
      </c>
      <c r="H37" s="28">
        <f t="shared" si="1"/>
        <v>0</v>
      </c>
      <c r="I37" s="27">
        <v>129</v>
      </c>
      <c r="J37" s="27">
        <v>1</v>
      </c>
      <c r="K37" s="28">
        <f t="shared" si="2"/>
        <v>7.7519379844961239E-3</v>
      </c>
      <c r="L37" s="27">
        <v>152</v>
      </c>
      <c r="M37" s="27">
        <v>0</v>
      </c>
      <c r="N37" s="28">
        <f t="shared" si="3"/>
        <v>0</v>
      </c>
      <c r="O37" s="27">
        <v>153</v>
      </c>
      <c r="P37" s="27">
        <v>0</v>
      </c>
      <c r="Q37" s="28">
        <f t="shared" si="4"/>
        <v>0</v>
      </c>
      <c r="R37" s="27">
        <v>171</v>
      </c>
      <c r="S37" s="27">
        <v>1</v>
      </c>
      <c r="T37" s="28">
        <f t="shared" si="5"/>
        <v>5.8479532163742687E-3</v>
      </c>
      <c r="U37" s="27">
        <v>175</v>
      </c>
      <c r="V37" s="27">
        <v>2</v>
      </c>
      <c r="W37" s="28">
        <f t="shared" si="6"/>
        <v>1.1428571428571429E-2</v>
      </c>
      <c r="X37" s="27">
        <v>183</v>
      </c>
      <c r="Y37" s="27">
        <v>1</v>
      </c>
      <c r="Z37" s="28">
        <f t="shared" si="7"/>
        <v>5.4644808743169399E-3</v>
      </c>
      <c r="AA37" s="27">
        <v>189</v>
      </c>
      <c r="AB37" s="27">
        <v>1</v>
      </c>
      <c r="AC37" s="28">
        <f t="shared" si="8"/>
        <v>5.2910052910052907E-3</v>
      </c>
      <c r="AD37" s="27">
        <v>185</v>
      </c>
      <c r="AE37" s="27">
        <v>1</v>
      </c>
      <c r="AF37" s="28">
        <f t="shared" si="9"/>
        <v>5.4054054054054057E-3</v>
      </c>
      <c r="AG37" s="26">
        <v>199</v>
      </c>
      <c r="AH37" s="7">
        <f t="shared" si="11"/>
        <v>7</v>
      </c>
      <c r="AI37" s="7">
        <f t="shared" si="12"/>
        <v>1</v>
      </c>
      <c r="AJ37" s="8">
        <f t="shared" si="10"/>
        <v>4.1189354200169455E-3</v>
      </c>
      <c r="AK37" s="9" t="str">
        <f t="shared" si="13"/>
        <v>راكد</v>
      </c>
    </row>
    <row r="38" spans="1:37" ht="14.25" customHeight="1" x14ac:dyDescent="0.2">
      <c r="A38" s="50"/>
      <c r="B38" s="25" t="s">
        <v>51</v>
      </c>
      <c r="C38" s="26">
        <v>357</v>
      </c>
      <c r="D38" s="27">
        <v>299</v>
      </c>
      <c r="E38" s="28">
        <f t="shared" si="0"/>
        <v>0.83753501400560226</v>
      </c>
      <c r="F38" s="27">
        <v>413</v>
      </c>
      <c r="G38" s="27">
        <v>64</v>
      </c>
      <c r="H38" s="28">
        <f t="shared" si="1"/>
        <v>0.15496368038740921</v>
      </c>
      <c r="I38" s="27">
        <v>472</v>
      </c>
      <c r="J38" s="27">
        <v>13</v>
      </c>
      <c r="K38" s="28">
        <f t="shared" si="2"/>
        <v>2.7542372881355932E-2</v>
      </c>
      <c r="L38" s="27">
        <v>497</v>
      </c>
      <c r="M38" s="27">
        <v>55</v>
      </c>
      <c r="N38" s="28">
        <f t="shared" si="3"/>
        <v>0.11066398390342053</v>
      </c>
      <c r="O38" s="27">
        <v>557</v>
      </c>
      <c r="P38" s="27">
        <v>40</v>
      </c>
      <c r="Q38" s="28">
        <f t="shared" si="4"/>
        <v>7.1813285457809697E-2</v>
      </c>
      <c r="R38" s="27">
        <v>533</v>
      </c>
      <c r="S38" s="27">
        <v>79</v>
      </c>
      <c r="T38" s="28">
        <f t="shared" si="5"/>
        <v>0.14821763602251406</v>
      </c>
      <c r="U38" s="27">
        <v>413</v>
      </c>
      <c r="V38" s="27">
        <v>174</v>
      </c>
      <c r="W38" s="28">
        <f t="shared" si="6"/>
        <v>0.42130750605326878</v>
      </c>
      <c r="X38" s="27">
        <v>598</v>
      </c>
      <c r="Y38" s="27">
        <v>77</v>
      </c>
      <c r="Z38" s="28">
        <f t="shared" si="7"/>
        <v>0.12876254180602006</v>
      </c>
      <c r="AA38" s="27">
        <v>630</v>
      </c>
      <c r="AB38" s="27">
        <v>113</v>
      </c>
      <c r="AC38" s="28">
        <f t="shared" si="8"/>
        <v>0.17936507936507937</v>
      </c>
      <c r="AD38" s="27">
        <v>686</v>
      </c>
      <c r="AE38" s="27">
        <v>89</v>
      </c>
      <c r="AF38" s="28">
        <f t="shared" si="9"/>
        <v>0.12973760932944606</v>
      </c>
      <c r="AG38" s="26">
        <v>357</v>
      </c>
      <c r="AH38" s="7">
        <f t="shared" si="11"/>
        <v>1003</v>
      </c>
      <c r="AI38" s="7">
        <f t="shared" si="12"/>
        <v>100</v>
      </c>
      <c r="AJ38" s="8">
        <f t="shared" si="10"/>
        <v>0.2209908709211926</v>
      </c>
      <c r="AK38" s="9" t="str">
        <f t="shared" si="13"/>
        <v>مطلوب</v>
      </c>
    </row>
    <row r="39" spans="1:37" ht="14.25" customHeight="1" x14ac:dyDescent="0.2">
      <c r="A39" s="50"/>
      <c r="B39" s="25" t="s">
        <v>52</v>
      </c>
      <c r="C39" s="26">
        <v>259</v>
      </c>
      <c r="D39" s="27">
        <v>0</v>
      </c>
      <c r="E39" s="28">
        <f t="shared" si="0"/>
        <v>0</v>
      </c>
      <c r="F39" s="27">
        <v>153</v>
      </c>
      <c r="G39" s="27">
        <v>0</v>
      </c>
      <c r="H39" s="28">
        <f t="shared" si="1"/>
        <v>0</v>
      </c>
      <c r="I39" s="27">
        <v>160</v>
      </c>
      <c r="J39" s="27">
        <v>0</v>
      </c>
      <c r="K39" s="28">
        <f t="shared" si="2"/>
        <v>0</v>
      </c>
      <c r="L39" s="27">
        <v>169</v>
      </c>
      <c r="M39" s="27">
        <v>2</v>
      </c>
      <c r="N39" s="28">
        <f t="shared" si="3"/>
        <v>1.1834319526627219E-2</v>
      </c>
      <c r="O39" s="27">
        <v>152</v>
      </c>
      <c r="P39" s="27">
        <v>2</v>
      </c>
      <c r="Q39" s="28">
        <f t="shared" si="4"/>
        <v>1.3157894736842105E-2</v>
      </c>
      <c r="R39" s="27">
        <v>186</v>
      </c>
      <c r="S39" s="27">
        <v>0</v>
      </c>
      <c r="T39" s="28">
        <f t="shared" si="5"/>
        <v>0</v>
      </c>
      <c r="U39" s="27">
        <v>209</v>
      </c>
      <c r="V39" s="27">
        <v>0</v>
      </c>
      <c r="W39" s="28">
        <f t="shared" si="6"/>
        <v>0</v>
      </c>
      <c r="X39" s="27">
        <v>240</v>
      </c>
      <c r="Y39" s="27">
        <v>4</v>
      </c>
      <c r="Z39" s="28">
        <f t="shared" si="7"/>
        <v>1.6666666666666666E-2</v>
      </c>
      <c r="AA39" s="27">
        <v>247</v>
      </c>
      <c r="AB39" s="27">
        <v>2</v>
      </c>
      <c r="AC39" s="28">
        <f t="shared" si="8"/>
        <v>8.0971659919028341E-3</v>
      </c>
      <c r="AD39" s="27">
        <v>251</v>
      </c>
      <c r="AE39" s="27">
        <v>3</v>
      </c>
      <c r="AF39" s="28">
        <f t="shared" si="9"/>
        <v>1.1952191235059761E-2</v>
      </c>
      <c r="AG39" s="26">
        <v>259</v>
      </c>
      <c r="AH39" s="7">
        <f t="shared" si="11"/>
        <v>13</v>
      </c>
      <c r="AI39" s="7">
        <f t="shared" si="12"/>
        <v>1</v>
      </c>
      <c r="AJ39" s="8">
        <f t="shared" si="10"/>
        <v>6.1708238157098579E-3</v>
      </c>
      <c r="AK39" s="9" t="str">
        <f t="shared" si="13"/>
        <v>راكد</v>
      </c>
    </row>
    <row r="40" spans="1:37" ht="14.25" customHeight="1" x14ac:dyDescent="0.2">
      <c r="A40" s="50"/>
      <c r="B40" s="25" t="s">
        <v>53</v>
      </c>
      <c r="C40" s="26">
        <v>2287</v>
      </c>
      <c r="D40" s="27">
        <v>9</v>
      </c>
      <c r="E40" s="28">
        <f t="shared" si="0"/>
        <v>3.935286401399213E-3</v>
      </c>
      <c r="F40" s="27">
        <v>993</v>
      </c>
      <c r="G40" s="27">
        <v>5</v>
      </c>
      <c r="H40" s="28">
        <f t="shared" si="1"/>
        <v>5.0352467270896274E-3</v>
      </c>
      <c r="I40" s="27">
        <v>1030</v>
      </c>
      <c r="J40" s="27">
        <v>8</v>
      </c>
      <c r="K40" s="28">
        <f t="shared" si="2"/>
        <v>7.7669902912621356E-3</v>
      </c>
      <c r="L40" s="27">
        <v>1202</v>
      </c>
      <c r="M40" s="27">
        <v>8</v>
      </c>
      <c r="N40" s="28">
        <f t="shared" si="3"/>
        <v>6.6555740432612314E-3</v>
      </c>
      <c r="O40" s="27">
        <v>1245</v>
      </c>
      <c r="P40" s="27">
        <v>12</v>
      </c>
      <c r="Q40" s="28">
        <f t="shared" si="4"/>
        <v>9.6385542168674707E-3</v>
      </c>
      <c r="R40" s="27">
        <v>1444</v>
      </c>
      <c r="S40" s="27">
        <v>5</v>
      </c>
      <c r="T40" s="28">
        <f t="shared" si="5"/>
        <v>3.4626038781163434E-3</v>
      </c>
      <c r="U40" s="27">
        <v>1601</v>
      </c>
      <c r="V40" s="27">
        <v>27</v>
      </c>
      <c r="W40" s="28">
        <f t="shared" si="6"/>
        <v>1.6864459712679577E-2</v>
      </c>
      <c r="X40" s="27">
        <v>1824</v>
      </c>
      <c r="Y40" s="27">
        <v>23</v>
      </c>
      <c r="Z40" s="28">
        <f t="shared" si="7"/>
        <v>1.2609649122807017E-2</v>
      </c>
      <c r="AA40" s="27">
        <v>1735</v>
      </c>
      <c r="AB40" s="27">
        <v>18</v>
      </c>
      <c r="AC40" s="28">
        <f t="shared" si="8"/>
        <v>1.0374639769452449E-2</v>
      </c>
      <c r="AD40" s="27">
        <v>1913</v>
      </c>
      <c r="AE40" s="27">
        <v>13</v>
      </c>
      <c r="AF40" s="28">
        <f t="shared" si="9"/>
        <v>6.7956089911134342E-3</v>
      </c>
      <c r="AG40" s="26">
        <v>2287</v>
      </c>
      <c r="AH40" s="7">
        <f t="shared" si="11"/>
        <v>128</v>
      </c>
      <c r="AI40" s="7">
        <f t="shared" si="12"/>
        <v>13</v>
      </c>
      <c r="AJ40" s="8">
        <f t="shared" si="10"/>
        <v>8.3138613154048503E-3</v>
      </c>
      <c r="AK40" s="9" t="str">
        <f t="shared" si="13"/>
        <v>راكد</v>
      </c>
    </row>
    <row r="41" spans="1:37" ht="14.25" customHeight="1" x14ac:dyDescent="0.2">
      <c r="A41" s="50"/>
      <c r="B41" s="25" t="s">
        <v>54</v>
      </c>
      <c r="C41" s="26">
        <v>217</v>
      </c>
      <c r="D41" s="27">
        <v>79</v>
      </c>
      <c r="E41" s="28">
        <f t="shared" si="0"/>
        <v>0.36405529953917048</v>
      </c>
      <c r="F41" s="27">
        <v>39</v>
      </c>
      <c r="G41" s="27">
        <v>35</v>
      </c>
      <c r="H41" s="28">
        <f t="shared" si="1"/>
        <v>0.89743589743589747</v>
      </c>
      <c r="I41" s="27">
        <v>64</v>
      </c>
      <c r="J41" s="27">
        <v>23</v>
      </c>
      <c r="K41" s="28">
        <f t="shared" si="2"/>
        <v>0.359375</v>
      </c>
      <c r="L41" s="27">
        <v>106</v>
      </c>
      <c r="M41" s="27">
        <v>19</v>
      </c>
      <c r="N41" s="28">
        <f t="shared" si="3"/>
        <v>0.17924528301886791</v>
      </c>
      <c r="O41" s="27">
        <v>169</v>
      </c>
      <c r="P41" s="27">
        <v>31</v>
      </c>
      <c r="Q41" s="28">
        <f t="shared" si="4"/>
        <v>0.18343195266272189</v>
      </c>
      <c r="R41" s="27">
        <v>152</v>
      </c>
      <c r="S41" s="27">
        <v>12</v>
      </c>
      <c r="T41" s="28">
        <f t="shared" si="5"/>
        <v>7.8947368421052627E-2</v>
      </c>
      <c r="U41" s="27">
        <v>230</v>
      </c>
      <c r="V41" s="27">
        <v>42</v>
      </c>
      <c r="W41" s="28">
        <f t="shared" si="6"/>
        <v>0.18260869565217391</v>
      </c>
      <c r="X41" s="27">
        <v>225</v>
      </c>
      <c r="Y41" s="27">
        <v>25</v>
      </c>
      <c r="Z41" s="28">
        <f t="shared" si="7"/>
        <v>0.1111111111111111</v>
      </c>
      <c r="AA41" s="27">
        <v>205</v>
      </c>
      <c r="AB41" s="27">
        <v>26</v>
      </c>
      <c r="AC41" s="28">
        <f t="shared" si="8"/>
        <v>0.12682926829268293</v>
      </c>
      <c r="AD41" s="27">
        <v>245</v>
      </c>
      <c r="AE41" s="27">
        <v>10</v>
      </c>
      <c r="AF41" s="28">
        <f t="shared" si="9"/>
        <v>4.0816326530612242E-2</v>
      </c>
      <c r="AG41" s="26">
        <v>217</v>
      </c>
      <c r="AH41" s="7">
        <f t="shared" si="11"/>
        <v>302</v>
      </c>
      <c r="AI41" s="7">
        <f t="shared" si="12"/>
        <v>30</v>
      </c>
      <c r="AJ41" s="8">
        <f t="shared" si="10"/>
        <v>0.25238562026642902</v>
      </c>
      <c r="AK41" s="9" t="str">
        <f t="shared" si="13"/>
        <v>مطلوب</v>
      </c>
    </row>
    <row r="42" spans="1:37" ht="14.25" customHeight="1" x14ac:dyDescent="0.2">
      <c r="A42" s="50"/>
      <c r="B42" s="25" t="s">
        <v>55</v>
      </c>
      <c r="C42" s="26">
        <v>471</v>
      </c>
      <c r="D42" s="27">
        <v>0</v>
      </c>
      <c r="E42" s="28">
        <f t="shared" si="0"/>
        <v>0</v>
      </c>
      <c r="F42" s="27">
        <v>400</v>
      </c>
      <c r="G42" s="27">
        <v>0</v>
      </c>
      <c r="H42" s="28">
        <f t="shared" si="1"/>
        <v>0</v>
      </c>
      <c r="I42" s="27">
        <v>396</v>
      </c>
      <c r="J42" s="27">
        <v>0</v>
      </c>
      <c r="K42" s="28">
        <f t="shared" si="2"/>
        <v>0</v>
      </c>
      <c r="L42" s="27">
        <v>446</v>
      </c>
      <c r="M42" s="27">
        <v>0</v>
      </c>
      <c r="N42" s="28">
        <f t="shared" si="3"/>
        <v>0</v>
      </c>
      <c r="O42" s="27">
        <v>402</v>
      </c>
      <c r="P42" s="27">
        <v>0</v>
      </c>
      <c r="Q42" s="28">
        <f t="shared" si="4"/>
        <v>0</v>
      </c>
      <c r="R42" s="27">
        <v>480</v>
      </c>
      <c r="S42" s="27">
        <v>0</v>
      </c>
      <c r="T42" s="28">
        <f t="shared" si="5"/>
        <v>0</v>
      </c>
      <c r="U42" s="27">
        <v>507</v>
      </c>
      <c r="V42" s="27">
        <v>0</v>
      </c>
      <c r="W42" s="28">
        <f t="shared" si="6"/>
        <v>0</v>
      </c>
      <c r="X42" s="27">
        <v>544</v>
      </c>
      <c r="Y42" s="27">
        <v>2</v>
      </c>
      <c r="Z42" s="28">
        <f t="shared" si="7"/>
        <v>3.6764705882352941E-3</v>
      </c>
      <c r="AA42" s="27">
        <v>536</v>
      </c>
      <c r="AB42" s="27">
        <v>4</v>
      </c>
      <c r="AC42" s="28">
        <f t="shared" si="8"/>
        <v>7.462686567164179E-3</v>
      </c>
      <c r="AD42" s="27">
        <v>448</v>
      </c>
      <c r="AE42" s="27">
        <v>2</v>
      </c>
      <c r="AF42" s="28">
        <f t="shared" si="9"/>
        <v>4.464285714285714E-3</v>
      </c>
      <c r="AG42" s="26">
        <v>471</v>
      </c>
      <c r="AH42" s="7">
        <f t="shared" si="11"/>
        <v>8</v>
      </c>
      <c r="AI42" s="7">
        <f t="shared" si="12"/>
        <v>1</v>
      </c>
      <c r="AJ42" s="8">
        <f t="shared" si="10"/>
        <v>1.5603442869685188E-3</v>
      </c>
      <c r="AK42" s="9" t="str">
        <f t="shared" si="13"/>
        <v>راكد</v>
      </c>
    </row>
    <row r="43" spans="1:37" ht="14.25" customHeight="1" x14ac:dyDescent="0.2">
      <c r="A43" s="50"/>
      <c r="B43" s="25" t="s">
        <v>56</v>
      </c>
      <c r="C43" s="26">
        <v>33</v>
      </c>
      <c r="D43" s="27">
        <v>1</v>
      </c>
      <c r="E43" s="28">
        <f t="shared" si="0"/>
        <v>3.0303030303030304E-2</v>
      </c>
      <c r="F43" s="27">
        <v>23</v>
      </c>
      <c r="G43" s="27">
        <v>0</v>
      </c>
      <c r="H43" s="28">
        <f t="shared" si="1"/>
        <v>0</v>
      </c>
      <c r="I43" s="27">
        <v>19</v>
      </c>
      <c r="J43" s="27">
        <v>0</v>
      </c>
      <c r="K43" s="28">
        <f t="shared" si="2"/>
        <v>0</v>
      </c>
      <c r="L43" s="27">
        <v>22</v>
      </c>
      <c r="M43" s="27">
        <v>1</v>
      </c>
      <c r="N43" s="28">
        <f t="shared" si="3"/>
        <v>4.5454545454545456E-2</v>
      </c>
      <c r="O43" s="27">
        <v>17</v>
      </c>
      <c r="P43" s="27">
        <v>4</v>
      </c>
      <c r="Q43" s="28">
        <f t="shared" si="4"/>
        <v>0.23529411764705882</v>
      </c>
      <c r="R43" s="27">
        <v>18</v>
      </c>
      <c r="S43" s="27">
        <v>0</v>
      </c>
      <c r="T43" s="28">
        <f t="shared" si="5"/>
        <v>0</v>
      </c>
      <c r="U43" s="27">
        <v>21</v>
      </c>
      <c r="V43" s="27">
        <v>2</v>
      </c>
      <c r="W43" s="28">
        <f t="shared" si="6"/>
        <v>9.5238095238095233E-2</v>
      </c>
      <c r="X43" s="27">
        <v>28</v>
      </c>
      <c r="Y43" s="27">
        <v>1</v>
      </c>
      <c r="Z43" s="28">
        <f t="shared" si="7"/>
        <v>3.5714285714285712E-2</v>
      </c>
      <c r="AA43" s="27">
        <v>34</v>
      </c>
      <c r="AB43" s="27">
        <v>0</v>
      </c>
      <c r="AC43" s="28">
        <f t="shared" si="8"/>
        <v>0</v>
      </c>
      <c r="AD43" s="27">
        <v>37</v>
      </c>
      <c r="AE43" s="27">
        <v>0</v>
      </c>
      <c r="AF43" s="28">
        <f t="shared" si="9"/>
        <v>0</v>
      </c>
      <c r="AG43" s="26">
        <v>33</v>
      </c>
      <c r="AH43" s="7">
        <f t="shared" si="11"/>
        <v>9</v>
      </c>
      <c r="AI43" s="7">
        <f t="shared" si="12"/>
        <v>1</v>
      </c>
      <c r="AJ43" s="8">
        <f t="shared" si="10"/>
        <v>4.4200407435701548E-2</v>
      </c>
      <c r="AK43" s="9" t="str">
        <f t="shared" si="13"/>
        <v>مشبع</v>
      </c>
    </row>
    <row r="44" spans="1:37" ht="14.25" customHeight="1" x14ac:dyDescent="0.2">
      <c r="A44" s="50"/>
      <c r="B44" s="25" t="s">
        <v>57</v>
      </c>
      <c r="C44" s="26">
        <v>299</v>
      </c>
      <c r="D44" s="27">
        <v>0</v>
      </c>
      <c r="E44" s="28">
        <f t="shared" ref="E44:E76" si="14">D44/C44</f>
        <v>0</v>
      </c>
      <c r="F44" s="27">
        <v>215</v>
      </c>
      <c r="G44" s="27">
        <v>4</v>
      </c>
      <c r="H44" s="28">
        <f t="shared" ref="H44:H76" si="15">G44/F44</f>
        <v>1.8604651162790697E-2</v>
      </c>
      <c r="I44" s="27">
        <v>206</v>
      </c>
      <c r="J44" s="27">
        <v>3</v>
      </c>
      <c r="K44" s="28">
        <f t="shared" ref="K44:K76" si="16">J44/I44</f>
        <v>1.4563106796116505E-2</v>
      </c>
      <c r="L44" s="27">
        <v>232</v>
      </c>
      <c r="M44" s="27">
        <v>0</v>
      </c>
      <c r="N44" s="28">
        <f t="shared" ref="N44:N76" si="17">M44/L44</f>
        <v>0</v>
      </c>
      <c r="O44" s="27">
        <v>194</v>
      </c>
      <c r="P44" s="27">
        <v>6</v>
      </c>
      <c r="Q44" s="28">
        <f t="shared" ref="Q44:Q76" si="18">P44/O44</f>
        <v>3.0927835051546393E-2</v>
      </c>
      <c r="R44" s="27">
        <v>250</v>
      </c>
      <c r="S44" s="27">
        <v>1</v>
      </c>
      <c r="T44" s="28">
        <f t="shared" ref="T44:T76" si="19">S44/R44</f>
        <v>4.0000000000000001E-3</v>
      </c>
      <c r="U44" s="27">
        <v>273</v>
      </c>
      <c r="V44" s="27">
        <v>1</v>
      </c>
      <c r="W44" s="28">
        <f t="shared" ref="W44:W76" si="20">V44/U44</f>
        <v>3.663003663003663E-3</v>
      </c>
      <c r="X44" s="27">
        <v>288</v>
      </c>
      <c r="Y44" s="27">
        <v>3</v>
      </c>
      <c r="Z44" s="28">
        <f t="shared" ref="Z44:Z76" si="21">Y44/X44</f>
        <v>1.0416666666666666E-2</v>
      </c>
      <c r="AA44" s="27">
        <v>235</v>
      </c>
      <c r="AB44" s="27">
        <v>0</v>
      </c>
      <c r="AC44" s="28">
        <f t="shared" ref="AC44:AC76" si="22">AB44/AA44</f>
        <v>0</v>
      </c>
      <c r="AD44" s="27">
        <v>270</v>
      </c>
      <c r="AE44" s="27">
        <v>0</v>
      </c>
      <c r="AF44" s="28">
        <f t="shared" ref="AF44:AF76" si="23">AE44/AD44</f>
        <v>0</v>
      </c>
      <c r="AG44" s="26">
        <v>299</v>
      </c>
      <c r="AH44" s="7">
        <f t="shared" si="11"/>
        <v>18</v>
      </c>
      <c r="AI44" s="7">
        <f t="shared" si="12"/>
        <v>2</v>
      </c>
      <c r="AJ44" s="8">
        <f t="shared" si="10"/>
        <v>8.2175263340123934E-3</v>
      </c>
      <c r="AK44" s="9" t="str">
        <f t="shared" si="13"/>
        <v>راكد</v>
      </c>
    </row>
    <row r="45" spans="1:37" ht="14.25" customHeight="1" x14ac:dyDescent="0.2">
      <c r="A45" s="50"/>
      <c r="B45" s="25" t="s">
        <v>58</v>
      </c>
      <c r="C45" s="26">
        <v>33</v>
      </c>
      <c r="D45" s="27">
        <v>0</v>
      </c>
      <c r="E45" s="28">
        <f t="shared" si="14"/>
        <v>0</v>
      </c>
      <c r="F45" s="27">
        <v>31</v>
      </c>
      <c r="G45" s="27">
        <v>0</v>
      </c>
      <c r="H45" s="28">
        <f t="shared" si="15"/>
        <v>0</v>
      </c>
      <c r="I45" s="27">
        <v>34</v>
      </c>
      <c r="J45" s="27">
        <v>1</v>
      </c>
      <c r="K45" s="28">
        <f t="shared" si="16"/>
        <v>2.9411764705882353E-2</v>
      </c>
      <c r="L45" s="27">
        <v>42</v>
      </c>
      <c r="M45" s="27">
        <v>0</v>
      </c>
      <c r="N45" s="28">
        <f t="shared" si="17"/>
        <v>0</v>
      </c>
      <c r="O45" s="27">
        <v>35</v>
      </c>
      <c r="P45" s="27">
        <v>0</v>
      </c>
      <c r="Q45" s="28">
        <f t="shared" si="18"/>
        <v>0</v>
      </c>
      <c r="R45" s="27">
        <v>40</v>
      </c>
      <c r="S45" s="27">
        <v>0</v>
      </c>
      <c r="T45" s="28">
        <f t="shared" si="19"/>
        <v>0</v>
      </c>
      <c r="U45" s="27">
        <v>36</v>
      </c>
      <c r="V45" s="27">
        <v>0</v>
      </c>
      <c r="W45" s="28">
        <f t="shared" si="20"/>
        <v>0</v>
      </c>
      <c r="X45" s="27">
        <v>37</v>
      </c>
      <c r="Y45" s="27">
        <v>0</v>
      </c>
      <c r="Z45" s="28">
        <f t="shared" si="21"/>
        <v>0</v>
      </c>
      <c r="AA45" s="27">
        <v>24</v>
      </c>
      <c r="AB45" s="27">
        <v>0</v>
      </c>
      <c r="AC45" s="28">
        <f t="shared" si="22"/>
        <v>0</v>
      </c>
      <c r="AD45" s="27">
        <v>26</v>
      </c>
      <c r="AE45" s="27">
        <v>0</v>
      </c>
      <c r="AF45" s="28">
        <f t="shared" si="23"/>
        <v>0</v>
      </c>
      <c r="AG45" s="26">
        <v>33</v>
      </c>
      <c r="AH45" s="7">
        <f t="shared" si="11"/>
        <v>1</v>
      </c>
      <c r="AI45" s="7">
        <f t="shared" si="12"/>
        <v>0</v>
      </c>
      <c r="AJ45" s="8">
        <f t="shared" si="10"/>
        <v>2.9411764705882353E-3</v>
      </c>
      <c r="AK45" s="9" t="str">
        <f t="shared" si="13"/>
        <v>راكد</v>
      </c>
    </row>
    <row r="46" spans="1:37" ht="14.25" customHeight="1" x14ac:dyDescent="0.2">
      <c r="A46" s="50"/>
      <c r="B46" s="25" t="s">
        <v>60</v>
      </c>
      <c r="C46" s="26">
        <v>1578</v>
      </c>
      <c r="D46" s="27">
        <v>17</v>
      </c>
      <c r="E46" s="28">
        <f t="shared" si="14"/>
        <v>1.0773130544993664E-2</v>
      </c>
      <c r="F46" s="27">
        <v>792</v>
      </c>
      <c r="G46" s="27">
        <v>2</v>
      </c>
      <c r="H46" s="28">
        <f t="shared" si="15"/>
        <v>2.5252525252525255E-3</v>
      </c>
      <c r="I46" s="27">
        <v>861</v>
      </c>
      <c r="J46" s="27">
        <v>2</v>
      </c>
      <c r="K46" s="28">
        <f t="shared" si="16"/>
        <v>2.3228803716608595E-3</v>
      </c>
      <c r="L46" s="27">
        <v>1009</v>
      </c>
      <c r="M46" s="27">
        <v>1</v>
      </c>
      <c r="N46" s="28">
        <f t="shared" si="17"/>
        <v>9.9108027750247768E-4</v>
      </c>
      <c r="O46" s="27">
        <v>1001</v>
      </c>
      <c r="P46" s="27">
        <v>7</v>
      </c>
      <c r="Q46" s="28">
        <f t="shared" si="18"/>
        <v>6.993006993006993E-3</v>
      </c>
      <c r="R46" s="27">
        <v>1156</v>
      </c>
      <c r="S46" s="27">
        <v>2</v>
      </c>
      <c r="T46" s="28">
        <f t="shared" si="19"/>
        <v>1.7301038062283738E-3</v>
      </c>
      <c r="U46" s="27">
        <v>1268</v>
      </c>
      <c r="V46" s="27">
        <v>2</v>
      </c>
      <c r="W46" s="28">
        <f t="shared" si="20"/>
        <v>1.5772870662460567E-3</v>
      </c>
      <c r="X46" s="27">
        <v>1495</v>
      </c>
      <c r="Y46" s="27">
        <v>13</v>
      </c>
      <c r="Z46" s="28">
        <f t="shared" si="21"/>
        <v>8.6956521739130436E-3</v>
      </c>
      <c r="AA46" s="27">
        <v>1220</v>
      </c>
      <c r="AB46" s="27">
        <v>13</v>
      </c>
      <c r="AC46" s="28">
        <f t="shared" si="22"/>
        <v>1.0655737704918032E-2</v>
      </c>
      <c r="AD46" s="27">
        <v>1314</v>
      </c>
      <c r="AE46" s="27">
        <v>5</v>
      </c>
      <c r="AF46" s="28">
        <f t="shared" si="23"/>
        <v>3.8051750380517502E-3</v>
      </c>
      <c r="AG46" s="26">
        <v>1578</v>
      </c>
      <c r="AH46" s="7">
        <f t="shared" si="11"/>
        <v>64</v>
      </c>
      <c r="AI46" s="7">
        <f t="shared" si="12"/>
        <v>6</v>
      </c>
      <c r="AJ46" s="8">
        <f t="shared" si="10"/>
        <v>5.0069306501773787E-3</v>
      </c>
      <c r="AK46" s="9" t="str">
        <f t="shared" si="13"/>
        <v>راكد</v>
      </c>
    </row>
    <row r="47" spans="1:37" ht="14.25" customHeight="1" x14ac:dyDescent="0.2">
      <c r="A47" s="50"/>
      <c r="B47" s="25" t="s">
        <v>61</v>
      </c>
      <c r="C47" s="26">
        <v>33</v>
      </c>
      <c r="D47" s="27">
        <v>0</v>
      </c>
      <c r="E47" s="28">
        <f>D47/C47</f>
        <v>0</v>
      </c>
      <c r="F47" s="27">
        <v>24</v>
      </c>
      <c r="G47" s="27">
        <v>1</v>
      </c>
      <c r="H47" s="28">
        <f>G47/F47</f>
        <v>4.1666666666666664E-2</v>
      </c>
      <c r="I47" s="27">
        <v>24</v>
      </c>
      <c r="J47" s="27">
        <v>0</v>
      </c>
      <c r="K47" s="28">
        <f>J47/I47</f>
        <v>0</v>
      </c>
      <c r="L47" s="27">
        <v>26</v>
      </c>
      <c r="M47" s="27">
        <v>0</v>
      </c>
      <c r="N47" s="28">
        <f>M47/L47</f>
        <v>0</v>
      </c>
      <c r="O47" s="27">
        <v>22</v>
      </c>
      <c r="P47" s="27">
        <v>0</v>
      </c>
      <c r="Q47" s="28">
        <f>P47/O47</f>
        <v>0</v>
      </c>
      <c r="R47" s="27">
        <v>26</v>
      </c>
      <c r="S47" s="27">
        <v>0</v>
      </c>
      <c r="T47" s="28">
        <f>S47/R47</f>
        <v>0</v>
      </c>
      <c r="U47" s="27">
        <v>25</v>
      </c>
      <c r="V47" s="27">
        <v>0</v>
      </c>
      <c r="W47" s="28">
        <f>V47/U47</f>
        <v>0</v>
      </c>
      <c r="X47" s="27">
        <v>29</v>
      </c>
      <c r="Y47" s="27">
        <v>2</v>
      </c>
      <c r="Z47" s="28">
        <f>Y47/X47</f>
        <v>6.8965517241379309E-2</v>
      </c>
      <c r="AA47" s="27">
        <v>19</v>
      </c>
      <c r="AB47" s="27">
        <v>0</v>
      </c>
      <c r="AC47" s="28">
        <f>AB47/AA47</f>
        <v>0</v>
      </c>
      <c r="AD47" s="27">
        <v>23</v>
      </c>
      <c r="AE47" s="27">
        <v>0</v>
      </c>
      <c r="AF47" s="28">
        <f>AE47/AD47</f>
        <v>0</v>
      </c>
      <c r="AG47" s="26">
        <v>33</v>
      </c>
      <c r="AH47" s="7">
        <f t="shared" si="11"/>
        <v>3</v>
      </c>
      <c r="AI47" s="7">
        <f t="shared" si="12"/>
        <v>0</v>
      </c>
      <c r="AJ47" s="8">
        <f t="shared" si="10"/>
        <v>1.1063218390804597E-2</v>
      </c>
      <c r="AK47" s="9" t="str">
        <f t="shared" si="13"/>
        <v>مشبع</v>
      </c>
    </row>
    <row r="48" spans="1:37" ht="14.25" customHeight="1" x14ac:dyDescent="0.2">
      <c r="A48" s="51"/>
      <c r="B48" s="23" t="s">
        <v>155</v>
      </c>
      <c r="C48" s="27">
        <v>215</v>
      </c>
      <c r="D48" s="27">
        <v>1</v>
      </c>
      <c r="E48" s="28">
        <f>D48/C48</f>
        <v>4.6511627906976744E-3</v>
      </c>
      <c r="F48" s="27">
        <v>0</v>
      </c>
      <c r="G48" s="27">
        <v>0</v>
      </c>
      <c r="H48" s="28" t="e">
        <f>G48/F48</f>
        <v>#DIV/0!</v>
      </c>
      <c r="I48" s="27">
        <v>0</v>
      </c>
      <c r="J48" s="27">
        <v>0</v>
      </c>
      <c r="K48" s="28" t="e">
        <f>J48/I48</f>
        <v>#DIV/0!</v>
      </c>
      <c r="L48" s="27">
        <v>0</v>
      </c>
      <c r="M48" s="27">
        <v>0</v>
      </c>
      <c r="N48" s="28" t="e">
        <f>M48/L48</f>
        <v>#DIV/0!</v>
      </c>
      <c r="O48" s="27">
        <v>0</v>
      </c>
      <c r="P48" s="27">
        <v>0</v>
      </c>
      <c r="Q48" s="28" t="e">
        <f>P48/O48</f>
        <v>#DIV/0!</v>
      </c>
      <c r="R48" s="27">
        <v>0</v>
      </c>
      <c r="S48" s="27">
        <v>0</v>
      </c>
      <c r="T48" s="28" t="e">
        <f>S48/R48</f>
        <v>#DIV/0!</v>
      </c>
      <c r="U48" s="27">
        <v>0</v>
      </c>
      <c r="V48" s="27">
        <v>0</v>
      </c>
      <c r="W48" s="28" t="e">
        <f>V48/U48</f>
        <v>#DIV/0!</v>
      </c>
      <c r="X48" s="27">
        <v>0</v>
      </c>
      <c r="Y48" s="27">
        <v>0</v>
      </c>
      <c r="Z48" s="28" t="e">
        <f>Y48/X48</f>
        <v>#DIV/0!</v>
      </c>
      <c r="AA48" s="27">
        <v>0</v>
      </c>
      <c r="AB48" s="27">
        <v>0</v>
      </c>
      <c r="AC48" s="28" t="e">
        <f>AB48/AA48</f>
        <v>#DIV/0!</v>
      </c>
      <c r="AD48" s="27">
        <v>0</v>
      </c>
      <c r="AE48" s="27">
        <v>0</v>
      </c>
      <c r="AF48" s="28" t="e">
        <f>AE48/AD48</f>
        <v>#DIV/0!</v>
      </c>
      <c r="AG48" s="27">
        <v>215</v>
      </c>
      <c r="AH48" s="7">
        <f t="shared" si="11"/>
        <v>1</v>
      </c>
      <c r="AI48" s="7">
        <f t="shared" si="12"/>
        <v>0</v>
      </c>
      <c r="AJ48" s="8">
        <v>4.6511627906976744E-3</v>
      </c>
      <c r="AK48" s="9" t="str">
        <f t="shared" si="13"/>
        <v>راكد</v>
      </c>
    </row>
    <row r="49" spans="1:37" ht="14.25" customHeight="1" x14ac:dyDescent="0.2">
      <c r="A49" s="57" t="s">
        <v>62</v>
      </c>
      <c r="B49" s="25" t="s">
        <v>63</v>
      </c>
      <c r="C49" s="26">
        <v>138</v>
      </c>
      <c r="D49" s="27">
        <v>0</v>
      </c>
      <c r="E49" s="28">
        <f t="shared" si="14"/>
        <v>0</v>
      </c>
      <c r="F49" s="27">
        <v>103</v>
      </c>
      <c r="G49" s="27">
        <v>0</v>
      </c>
      <c r="H49" s="28">
        <f t="shared" si="15"/>
        <v>0</v>
      </c>
      <c r="I49" s="27">
        <v>101</v>
      </c>
      <c r="J49" s="27">
        <v>0</v>
      </c>
      <c r="K49" s="28">
        <f t="shared" si="16"/>
        <v>0</v>
      </c>
      <c r="L49" s="27">
        <v>122</v>
      </c>
      <c r="M49" s="27">
        <v>1</v>
      </c>
      <c r="N49" s="28">
        <f t="shared" si="17"/>
        <v>8.1967213114754103E-3</v>
      </c>
      <c r="O49" s="27">
        <v>113</v>
      </c>
      <c r="P49" s="27">
        <v>0</v>
      </c>
      <c r="Q49" s="28">
        <f t="shared" si="18"/>
        <v>0</v>
      </c>
      <c r="R49" s="27">
        <v>133</v>
      </c>
      <c r="S49" s="27">
        <v>0</v>
      </c>
      <c r="T49" s="28">
        <f t="shared" si="19"/>
        <v>0</v>
      </c>
      <c r="U49" s="27">
        <v>127</v>
      </c>
      <c r="V49" s="27">
        <v>0</v>
      </c>
      <c r="W49" s="28">
        <f t="shared" si="20"/>
        <v>0</v>
      </c>
      <c r="X49" s="27">
        <v>131</v>
      </c>
      <c r="Y49" s="27">
        <v>0</v>
      </c>
      <c r="Z49" s="28">
        <f t="shared" si="21"/>
        <v>0</v>
      </c>
      <c r="AA49" s="27">
        <v>136</v>
      </c>
      <c r="AB49" s="27">
        <v>0</v>
      </c>
      <c r="AC49" s="28">
        <f t="shared" si="22"/>
        <v>0</v>
      </c>
      <c r="AD49" s="27">
        <v>140</v>
      </c>
      <c r="AE49" s="27">
        <v>0</v>
      </c>
      <c r="AF49" s="28">
        <f t="shared" si="23"/>
        <v>0</v>
      </c>
      <c r="AG49" s="26">
        <v>138</v>
      </c>
      <c r="AH49" s="7">
        <f t="shared" si="11"/>
        <v>1</v>
      </c>
      <c r="AI49" s="7">
        <f t="shared" si="12"/>
        <v>0</v>
      </c>
      <c r="AJ49" s="8">
        <f t="shared" si="10"/>
        <v>8.1967213114754098E-4</v>
      </c>
      <c r="AK49" s="9" t="str">
        <f t="shared" si="13"/>
        <v>راكد</v>
      </c>
    </row>
    <row r="50" spans="1:37" ht="14.25" customHeight="1" x14ac:dyDescent="0.2">
      <c r="A50" s="58"/>
      <c r="B50" s="32" t="s">
        <v>64</v>
      </c>
      <c r="C50" s="26">
        <v>67</v>
      </c>
      <c r="D50" s="27">
        <v>0</v>
      </c>
      <c r="E50" s="28">
        <f t="shared" si="14"/>
        <v>0</v>
      </c>
      <c r="F50" s="27">
        <v>71</v>
      </c>
      <c r="G50" s="27">
        <v>0</v>
      </c>
      <c r="H50" s="28">
        <f t="shared" si="15"/>
        <v>0</v>
      </c>
      <c r="I50" s="27">
        <v>71</v>
      </c>
      <c r="J50" s="27">
        <v>0</v>
      </c>
      <c r="K50" s="28">
        <f t="shared" si="16"/>
        <v>0</v>
      </c>
      <c r="L50" s="27">
        <v>70</v>
      </c>
      <c r="M50" s="27">
        <v>1</v>
      </c>
      <c r="N50" s="28">
        <f t="shared" si="17"/>
        <v>1.4285714285714285E-2</v>
      </c>
      <c r="O50" s="27">
        <v>67</v>
      </c>
      <c r="P50" s="27">
        <v>0</v>
      </c>
      <c r="Q50" s="28">
        <f t="shared" si="18"/>
        <v>0</v>
      </c>
      <c r="R50" s="27">
        <v>84</v>
      </c>
      <c r="S50" s="27">
        <v>0</v>
      </c>
      <c r="T50" s="28">
        <f t="shared" si="19"/>
        <v>0</v>
      </c>
      <c r="U50" s="27">
        <v>82</v>
      </c>
      <c r="V50" s="27">
        <v>0</v>
      </c>
      <c r="W50" s="28">
        <f t="shared" si="20"/>
        <v>0</v>
      </c>
      <c r="X50" s="27">
        <v>82</v>
      </c>
      <c r="Y50" s="27">
        <v>0</v>
      </c>
      <c r="Z50" s="28">
        <f t="shared" si="21"/>
        <v>0</v>
      </c>
      <c r="AA50" s="27">
        <v>83</v>
      </c>
      <c r="AB50" s="27">
        <v>0</v>
      </c>
      <c r="AC50" s="28">
        <f t="shared" si="22"/>
        <v>0</v>
      </c>
      <c r="AD50" s="27">
        <v>81</v>
      </c>
      <c r="AE50" s="27">
        <v>1</v>
      </c>
      <c r="AF50" s="28">
        <f t="shared" si="23"/>
        <v>1.2345679012345678E-2</v>
      </c>
      <c r="AG50" s="26">
        <v>67</v>
      </c>
      <c r="AH50" s="7">
        <f t="shared" si="11"/>
        <v>2</v>
      </c>
      <c r="AI50" s="7">
        <f t="shared" si="12"/>
        <v>0</v>
      </c>
      <c r="AJ50" s="8">
        <f t="shared" si="10"/>
        <v>2.663139329805996E-3</v>
      </c>
      <c r="AK50" s="9" t="s">
        <v>174</v>
      </c>
    </row>
    <row r="51" spans="1:37" ht="14.25" customHeight="1" x14ac:dyDescent="0.2">
      <c r="A51" s="58"/>
      <c r="B51" s="25" t="s">
        <v>65</v>
      </c>
      <c r="C51" s="26">
        <v>434</v>
      </c>
      <c r="D51" s="27">
        <v>0</v>
      </c>
      <c r="E51" s="28">
        <f t="shared" si="14"/>
        <v>0</v>
      </c>
      <c r="F51" s="27">
        <v>233</v>
      </c>
      <c r="G51" s="27">
        <v>2</v>
      </c>
      <c r="H51" s="28">
        <f t="shared" si="15"/>
        <v>8.5836909871244635E-3</v>
      </c>
      <c r="I51" s="27">
        <v>241</v>
      </c>
      <c r="J51" s="27">
        <v>0</v>
      </c>
      <c r="K51" s="28">
        <f t="shared" si="16"/>
        <v>0</v>
      </c>
      <c r="L51" s="27">
        <v>270</v>
      </c>
      <c r="M51" s="27">
        <v>1</v>
      </c>
      <c r="N51" s="28">
        <f t="shared" si="17"/>
        <v>3.7037037037037038E-3</v>
      </c>
      <c r="O51" s="27">
        <v>270</v>
      </c>
      <c r="P51" s="27">
        <v>4</v>
      </c>
      <c r="Q51" s="28">
        <f t="shared" si="18"/>
        <v>1.4814814814814815E-2</v>
      </c>
      <c r="R51" s="27">
        <v>305</v>
      </c>
      <c r="S51" s="27">
        <v>2</v>
      </c>
      <c r="T51" s="28">
        <f t="shared" si="19"/>
        <v>6.5573770491803279E-3</v>
      </c>
      <c r="U51" s="27">
        <v>320</v>
      </c>
      <c r="V51" s="27">
        <v>1</v>
      </c>
      <c r="W51" s="28">
        <f t="shared" si="20"/>
        <v>3.1250000000000002E-3</v>
      </c>
      <c r="X51" s="27">
        <v>366</v>
      </c>
      <c r="Y51" s="27">
        <v>0</v>
      </c>
      <c r="Z51" s="28">
        <f t="shared" si="21"/>
        <v>0</v>
      </c>
      <c r="AA51" s="27">
        <v>400</v>
      </c>
      <c r="AB51" s="27">
        <v>2</v>
      </c>
      <c r="AC51" s="28">
        <f t="shared" si="22"/>
        <v>5.0000000000000001E-3</v>
      </c>
      <c r="AD51" s="27">
        <v>414</v>
      </c>
      <c r="AE51" s="27">
        <v>0</v>
      </c>
      <c r="AF51" s="28">
        <f t="shared" si="23"/>
        <v>0</v>
      </c>
      <c r="AG51" s="26">
        <v>434</v>
      </c>
      <c r="AH51" s="7">
        <f t="shared" si="11"/>
        <v>12</v>
      </c>
      <c r="AI51" s="7">
        <f t="shared" si="12"/>
        <v>1</v>
      </c>
      <c r="AJ51" s="8">
        <f t="shared" si="10"/>
        <v>4.1784586554823311E-3</v>
      </c>
      <c r="AK51" s="9" t="str">
        <f t="shared" si="13"/>
        <v>راكد</v>
      </c>
    </row>
    <row r="52" spans="1:37" ht="14.25" customHeight="1" x14ac:dyDescent="0.2">
      <c r="A52" s="58"/>
      <c r="B52" s="32" t="s">
        <v>66</v>
      </c>
      <c r="C52" s="26">
        <v>32</v>
      </c>
      <c r="D52" s="27">
        <v>0</v>
      </c>
      <c r="E52" s="28">
        <f t="shared" si="14"/>
        <v>0</v>
      </c>
      <c r="F52" s="27">
        <v>5</v>
      </c>
      <c r="G52" s="27">
        <v>0</v>
      </c>
      <c r="H52" s="28">
        <f t="shared" si="15"/>
        <v>0</v>
      </c>
      <c r="I52" s="27">
        <v>7</v>
      </c>
      <c r="J52" s="27">
        <v>0</v>
      </c>
      <c r="K52" s="28">
        <f t="shared" si="16"/>
        <v>0</v>
      </c>
      <c r="L52" s="27">
        <v>12</v>
      </c>
      <c r="M52" s="27">
        <v>0</v>
      </c>
      <c r="N52" s="28">
        <f t="shared" si="17"/>
        <v>0</v>
      </c>
      <c r="O52" s="27">
        <v>16</v>
      </c>
      <c r="P52" s="27">
        <v>0</v>
      </c>
      <c r="Q52" s="28">
        <f t="shared" si="18"/>
        <v>0</v>
      </c>
      <c r="R52" s="27">
        <v>19</v>
      </c>
      <c r="S52" s="27">
        <v>0</v>
      </c>
      <c r="T52" s="28">
        <f t="shared" si="19"/>
        <v>0</v>
      </c>
      <c r="U52" s="27">
        <v>22</v>
      </c>
      <c r="V52" s="27">
        <v>0</v>
      </c>
      <c r="W52" s="28">
        <f t="shared" si="20"/>
        <v>0</v>
      </c>
      <c r="X52" s="27">
        <v>25</v>
      </c>
      <c r="Y52" s="27">
        <v>0</v>
      </c>
      <c r="Z52" s="28">
        <f t="shared" si="21"/>
        <v>0</v>
      </c>
      <c r="AA52" s="27">
        <v>25</v>
      </c>
      <c r="AB52" s="27">
        <v>0</v>
      </c>
      <c r="AC52" s="28">
        <f t="shared" si="22"/>
        <v>0</v>
      </c>
      <c r="AD52" s="27">
        <v>26</v>
      </c>
      <c r="AE52" s="27">
        <v>0</v>
      </c>
      <c r="AF52" s="28">
        <f t="shared" si="23"/>
        <v>0</v>
      </c>
      <c r="AG52" s="26">
        <v>32</v>
      </c>
      <c r="AH52" s="7">
        <f t="shared" si="11"/>
        <v>0</v>
      </c>
      <c r="AI52" s="7">
        <f t="shared" si="12"/>
        <v>0</v>
      </c>
      <c r="AJ52" s="8">
        <f t="shared" si="10"/>
        <v>0</v>
      </c>
      <c r="AK52" s="9" t="s">
        <v>174</v>
      </c>
    </row>
    <row r="53" spans="1:37" ht="14.25" customHeight="1" x14ac:dyDescent="0.2">
      <c r="A53" s="58"/>
      <c r="B53" s="32" t="s">
        <v>67</v>
      </c>
      <c r="C53" s="26">
        <v>18</v>
      </c>
      <c r="D53" s="27">
        <v>0</v>
      </c>
      <c r="E53" s="28">
        <f t="shared" si="14"/>
        <v>0</v>
      </c>
      <c r="F53" s="27">
        <v>21</v>
      </c>
      <c r="G53" s="27">
        <v>0</v>
      </c>
      <c r="H53" s="28">
        <f t="shared" si="15"/>
        <v>0</v>
      </c>
      <c r="I53" s="27">
        <v>23</v>
      </c>
      <c r="J53" s="27">
        <v>0</v>
      </c>
      <c r="K53" s="28">
        <f t="shared" si="16"/>
        <v>0</v>
      </c>
      <c r="L53" s="27">
        <v>24</v>
      </c>
      <c r="M53" s="27">
        <v>0</v>
      </c>
      <c r="N53" s="28">
        <f t="shared" si="17"/>
        <v>0</v>
      </c>
      <c r="O53" s="27">
        <v>24</v>
      </c>
      <c r="P53" s="27">
        <v>2</v>
      </c>
      <c r="Q53" s="28">
        <f t="shared" si="18"/>
        <v>8.3333333333333329E-2</v>
      </c>
      <c r="R53" s="27">
        <v>18</v>
      </c>
      <c r="S53" s="27">
        <v>1</v>
      </c>
      <c r="T53" s="28">
        <f t="shared" si="19"/>
        <v>5.5555555555555552E-2</v>
      </c>
      <c r="U53" s="27">
        <v>18</v>
      </c>
      <c r="V53" s="27">
        <v>3</v>
      </c>
      <c r="W53" s="28">
        <f t="shared" si="20"/>
        <v>0.16666666666666666</v>
      </c>
      <c r="X53" s="27">
        <v>16</v>
      </c>
      <c r="Y53" s="27">
        <v>0</v>
      </c>
      <c r="Z53" s="28">
        <f t="shared" si="21"/>
        <v>0</v>
      </c>
      <c r="AA53" s="27">
        <v>15</v>
      </c>
      <c r="AB53" s="27">
        <v>3</v>
      </c>
      <c r="AC53" s="28">
        <f t="shared" si="22"/>
        <v>0.2</v>
      </c>
      <c r="AD53" s="27">
        <v>15</v>
      </c>
      <c r="AE53" s="27">
        <v>0</v>
      </c>
      <c r="AF53" s="28">
        <f t="shared" si="23"/>
        <v>0</v>
      </c>
      <c r="AG53" s="26">
        <v>18</v>
      </c>
      <c r="AH53" s="7">
        <f t="shared" si="11"/>
        <v>9</v>
      </c>
      <c r="AI53" s="7">
        <f t="shared" si="12"/>
        <v>1</v>
      </c>
      <c r="AJ53" s="8">
        <f t="shared" si="10"/>
        <v>5.0555555555555562E-2</v>
      </c>
      <c r="AK53" s="9" t="s">
        <v>174</v>
      </c>
    </row>
    <row r="54" spans="1:37" ht="14.25" customHeight="1" x14ac:dyDescent="0.2">
      <c r="A54" s="58"/>
      <c r="B54" s="32" t="s">
        <v>68</v>
      </c>
      <c r="C54" s="26">
        <v>82</v>
      </c>
      <c r="D54" s="27">
        <v>0</v>
      </c>
      <c r="E54" s="28">
        <f t="shared" si="14"/>
        <v>0</v>
      </c>
      <c r="F54" s="27">
        <v>28</v>
      </c>
      <c r="G54" s="27">
        <v>0</v>
      </c>
      <c r="H54" s="28">
        <f t="shared" si="15"/>
        <v>0</v>
      </c>
      <c r="I54" s="27">
        <v>28</v>
      </c>
      <c r="J54" s="27">
        <v>1</v>
      </c>
      <c r="K54" s="28">
        <f t="shared" si="16"/>
        <v>3.5714285714285712E-2</v>
      </c>
      <c r="L54" s="27">
        <v>40</v>
      </c>
      <c r="M54" s="27">
        <v>1</v>
      </c>
      <c r="N54" s="28">
        <f t="shared" si="17"/>
        <v>2.5000000000000001E-2</v>
      </c>
      <c r="O54" s="27">
        <v>43</v>
      </c>
      <c r="P54" s="27">
        <v>0</v>
      </c>
      <c r="Q54" s="28">
        <f t="shared" si="18"/>
        <v>0</v>
      </c>
      <c r="R54" s="27">
        <v>51</v>
      </c>
      <c r="S54" s="27">
        <v>0</v>
      </c>
      <c r="T54" s="28">
        <f t="shared" si="19"/>
        <v>0</v>
      </c>
      <c r="U54" s="27">
        <v>56</v>
      </c>
      <c r="V54" s="27">
        <v>0</v>
      </c>
      <c r="W54" s="28">
        <f t="shared" si="20"/>
        <v>0</v>
      </c>
      <c r="X54" s="27">
        <v>70</v>
      </c>
      <c r="Y54" s="27">
        <v>0</v>
      </c>
      <c r="Z54" s="28">
        <f t="shared" si="21"/>
        <v>0</v>
      </c>
      <c r="AA54" s="27">
        <v>80</v>
      </c>
      <c r="AB54" s="27">
        <v>0</v>
      </c>
      <c r="AC54" s="28">
        <f t="shared" si="22"/>
        <v>0</v>
      </c>
      <c r="AD54" s="27">
        <v>83</v>
      </c>
      <c r="AE54" s="27">
        <v>1</v>
      </c>
      <c r="AF54" s="28">
        <f t="shared" si="23"/>
        <v>1.2048192771084338E-2</v>
      </c>
      <c r="AG54" s="26">
        <v>82</v>
      </c>
      <c r="AH54" s="7">
        <f t="shared" si="11"/>
        <v>3</v>
      </c>
      <c r="AI54" s="7">
        <f t="shared" si="12"/>
        <v>0</v>
      </c>
      <c r="AJ54" s="8">
        <f t="shared" si="10"/>
        <v>7.2762478485370059E-3</v>
      </c>
      <c r="AK54" s="9" t="s">
        <v>174</v>
      </c>
    </row>
    <row r="55" spans="1:37" ht="14.25" customHeight="1" x14ac:dyDescent="0.2">
      <c r="A55" s="58"/>
      <c r="B55" s="25" t="s">
        <v>69</v>
      </c>
      <c r="C55" s="26">
        <v>822</v>
      </c>
      <c r="D55" s="27">
        <v>4</v>
      </c>
      <c r="E55" s="28">
        <f t="shared" si="14"/>
        <v>4.8661800486618006E-3</v>
      </c>
      <c r="F55" s="27">
        <v>215</v>
      </c>
      <c r="G55" s="27">
        <v>0</v>
      </c>
      <c r="H55" s="28">
        <f t="shared" si="15"/>
        <v>0</v>
      </c>
      <c r="I55" s="27">
        <v>219</v>
      </c>
      <c r="J55" s="27">
        <v>0</v>
      </c>
      <c r="K55" s="28">
        <f t="shared" si="16"/>
        <v>0</v>
      </c>
      <c r="L55" s="27">
        <v>312</v>
      </c>
      <c r="M55" s="27">
        <v>0</v>
      </c>
      <c r="N55" s="28">
        <f t="shared" si="17"/>
        <v>0</v>
      </c>
      <c r="O55" s="27">
        <v>312</v>
      </c>
      <c r="P55" s="27">
        <v>7</v>
      </c>
      <c r="Q55" s="28">
        <f t="shared" si="18"/>
        <v>2.2435897435897436E-2</v>
      </c>
      <c r="R55" s="27">
        <v>418</v>
      </c>
      <c r="S55" s="27">
        <v>6</v>
      </c>
      <c r="T55" s="28">
        <f t="shared" si="19"/>
        <v>1.4354066985645933E-2</v>
      </c>
      <c r="U55" s="27">
        <v>460</v>
      </c>
      <c r="V55" s="27">
        <v>7</v>
      </c>
      <c r="W55" s="28">
        <f t="shared" si="20"/>
        <v>1.5217391304347827E-2</v>
      </c>
      <c r="X55" s="27">
        <v>575</v>
      </c>
      <c r="Y55" s="27">
        <v>7</v>
      </c>
      <c r="Z55" s="28">
        <f t="shared" si="21"/>
        <v>1.2173913043478261E-2</v>
      </c>
      <c r="AA55" s="27">
        <v>701</v>
      </c>
      <c r="AB55" s="27">
        <v>3</v>
      </c>
      <c r="AC55" s="28">
        <f t="shared" si="22"/>
        <v>4.2796005706134095E-3</v>
      </c>
      <c r="AD55" s="27">
        <v>792</v>
      </c>
      <c r="AE55" s="27">
        <v>13</v>
      </c>
      <c r="AF55" s="28">
        <f t="shared" si="23"/>
        <v>1.6414141414141416E-2</v>
      </c>
      <c r="AG55" s="26">
        <v>822</v>
      </c>
      <c r="AH55" s="7">
        <f t="shared" si="11"/>
        <v>47</v>
      </c>
      <c r="AI55" s="7">
        <f t="shared" si="12"/>
        <v>5</v>
      </c>
      <c r="AJ55" s="8">
        <f t="shared" si="10"/>
        <v>8.9741190802786076E-3</v>
      </c>
      <c r="AK55" s="9" t="str">
        <f t="shared" si="13"/>
        <v>راكد</v>
      </c>
    </row>
    <row r="56" spans="1:37" ht="14.25" customHeight="1" x14ac:dyDescent="0.2">
      <c r="A56" s="58"/>
      <c r="B56" s="25" t="s">
        <v>70</v>
      </c>
      <c r="C56" s="26">
        <v>201</v>
      </c>
      <c r="D56" s="27">
        <v>0</v>
      </c>
      <c r="E56" s="28">
        <f t="shared" si="14"/>
        <v>0</v>
      </c>
      <c r="F56" s="27">
        <v>69</v>
      </c>
      <c r="G56" s="27">
        <v>0</v>
      </c>
      <c r="H56" s="28">
        <f t="shared" si="15"/>
        <v>0</v>
      </c>
      <c r="I56" s="27">
        <v>77</v>
      </c>
      <c r="J56" s="27">
        <v>0</v>
      </c>
      <c r="K56" s="28">
        <f t="shared" si="16"/>
        <v>0</v>
      </c>
      <c r="L56" s="27">
        <v>139</v>
      </c>
      <c r="M56" s="27">
        <v>1</v>
      </c>
      <c r="N56" s="28">
        <f t="shared" si="17"/>
        <v>7.1942446043165471E-3</v>
      </c>
      <c r="O56" s="27">
        <v>154</v>
      </c>
      <c r="P56" s="27">
        <v>0</v>
      </c>
      <c r="Q56" s="28">
        <f t="shared" si="18"/>
        <v>0</v>
      </c>
      <c r="R56" s="27">
        <v>175</v>
      </c>
      <c r="S56" s="27">
        <v>1</v>
      </c>
      <c r="T56" s="28">
        <f t="shared" si="19"/>
        <v>5.7142857142857143E-3</v>
      </c>
      <c r="U56" s="27">
        <v>174</v>
      </c>
      <c r="V56" s="27">
        <v>0</v>
      </c>
      <c r="W56" s="28">
        <f t="shared" si="20"/>
        <v>0</v>
      </c>
      <c r="X56" s="27">
        <v>206</v>
      </c>
      <c r="Y56" s="27">
        <v>1</v>
      </c>
      <c r="Z56" s="28">
        <f t="shared" si="21"/>
        <v>4.8543689320388345E-3</v>
      </c>
      <c r="AA56" s="27">
        <v>221</v>
      </c>
      <c r="AB56" s="27">
        <v>1</v>
      </c>
      <c r="AC56" s="28">
        <f t="shared" si="22"/>
        <v>4.5248868778280547E-3</v>
      </c>
      <c r="AD56" s="27">
        <v>227</v>
      </c>
      <c r="AE56" s="27">
        <v>4</v>
      </c>
      <c r="AF56" s="28">
        <f t="shared" si="23"/>
        <v>1.7621145374449341E-2</v>
      </c>
      <c r="AG56" s="26">
        <v>201</v>
      </c>
      <c r="AH56" s="7">
        <f t="shared" si="11"/>
        <v>8</v>
      </c>
      <c r="AI56" s="7">
        <f t="shared" si="12"/>
        <v>1</v>
      </c>
      <c r="AJ56" s="8">
        <f t="shared" si="10"/>
        <v>3.990893150291849E-3</v>
      </c>
      <c r="AK56" s="9" t="str">
        <f t="shared" si="13"/>
        <v>راكد</v>
      </c>
    </row>
    <row r="57" spans="1:37" ht="14.25" customHeight="1" x14ac:dyDescent="0.2">
      <c r="A57" s="58"/>
      <c r="B57" s="32" t="s">
        <v>71</v>
      </c>
      <c r="C57" s="26">
        <v>16</v>
      </c>
      <c r="D57" s="27">
        <v>0</v>
      </c>
      <c r="E57" s="28">
        <f t="shared" si="14"/>
        <v>0</v>
      </c>
      <c r="F57" s="27">
        <v>0</v>
      </c>
      <c r="G57" s="27">
        <v>0</v>
      </c>
      <c r="H57" s="28" t="e">
        <f t="shared" si="15"/>
        <v>#DIV/0!</v>
      </c>
      <c r="I57" s="27">
        <v>0</v>
      </c>
      <c r="J57" s="27">
        <v>0</v>
      </c>
      <c r="K57" s="28" t="e">
        <f t="shared" si="16"/>
        <v>#DIV/0!</v>
      </c>
      <c r="L57" s="27">
        <v>0</v>
      </c>
      <c r="M57" s="27">
        <v>0</v>
      </c>
      <c r="N57" s="28" t="e">
        <f t="shared" si="17"/>
        <v>#DIV/0!</v>
      </c>
      <c r="O57" s="27">
        <v>1</v>
      </c>
      <c r="P57" s="27">
        <v>0</v>
      </c>
      <c r="Q57" s="28">
        <f t="shared" si="18"/>
        <v>0</v>
      </c>
      <c r="R57" s="27">
        <v>3</v>
      </c>
      <c r="S57" s="27">
        <v>0</v>
      </c>
      <c r="T57" s="28">
        <f t="shared" si="19"/>
        <v>0</v>
      </c>
      <c r="U57" s="27">
        <v>3</v>
      </c>
      <c r="V57" s="27">
        <v>0</v>
      </c>
      <c r="W57" s="28">
        <f t="shared" si="20"/>
        <v>0</v>
      </c>
      <c r="X57" s="27">
        <v>8</v>
      </c>
      <c r="Y57" s="27">
        <v>0</v>
      </c>
      <c r="Z57" s="28">
        <f t="shared" si="21"/>
        <v>0</v>
      </c>
      <c r="AA57" s="27">
        <v>13</v>
      </c>
      <c r="AB57" s="27">
        <v>0</v>
      </c>
      <c r="AC57" s="28">
        <f t="shared" si="22"/>
        <v>0</v>
      </c>
      <c r="AD57" s="27">
        <v>14</v>
      </c>
      <c r="AE57" s="27">
        <v>0</v>
      </c>
      <c r="AF57" s="28">
        <f t="shared" si="23"/>
        <v>0</v>
      </c>
      <c r="AG57" s="26">
        <v>16</v>
      </c>
      <c r="AH57" s="7">
        <f t="shared" si="11"/>
        <v>0</v>
      </c>
      <c r="AI57" s="7">
        <f t="shared" si="12"/>
        <v>0</v>
      </c>
      <c r="AJ57" s="8">
        <f>AVERAGE(AF57,AC57,Z57,W57,T57,Q57,E57)</f>
        <v>0</v>
      </c>
      <c r="AK57" s="9" t="s">
        <v>174</v>
      </c>
    </row>
    <row r="58" spans="1:37" ht="14.25" customHeight="1" x14ac:dyDescent="0.2">
      <c r="A58" s="58"/>
      <c r="B58" s="25" t="s">
        <v>72</v>
      </c>
      <c r="C58" s="26">
        <v>524</v>
      </c>
      <c r="D58" s="27">
        <v>0</v>
      </c>
      <c r="E58" s="28">
        <f t="shared" si="14"/>
        <v>0</v>
      </c>
      <c r="F58" s="27">
        <v>191</v>
      </c>
      <c r="G58" s="27">
        <v>3</v>
      </c>
      <c r="H58" s="28">
        <f t="shared" si="15"/>
        <v>1.5706806282722512E-2</v>
      </c>
      <c r="I58" s="27">
        <v>194</v>
      </c>
      <c r="J58" s="27">
        <v>3</v>
      </c>
      <c r="K58" s="28">
        <f t="shared" si="16"/>
        <v>1.5463917525773196E-2</v>
      </c>
      <c r="L58" s="27">
        <v>263</v>
      </c>
      <c r="M58" s="27">
        <v>3</v>
      </c>
      <c r="N58" s="28">
        <f t="shared" si="17"/>
        <v>1.1406844106463879E-2</v>
      </c>
      <c r="O58" s="27">
        <v>243</v>
      </c>
      <c r="P58" s="27">
        <v>2</v>
      </c>
      <c r="Q58" s="28">
        <f t="shared" si="18"/>
        <v>8.23045267489712E-3</v>
      </c>
      <c r="R58" s="27">
        <v>295</v>
      </c>
      <c r="S58" s="27">
        <v>7</v>
      </c>
      <c r="T58" s="28">
        <f t="shared" si="19"/>
        <v>2.3728813559322035E-2</v>
      </c>
      <c r="U58" s="27">
        <v>301</v>
      </c>
      <c r="V58" s="27">
        <v>11</v>
      </c>
      <c r="W58" s="28">
        <f t="shared" si="20"/>
        <v>3.6544850498338874E-2</v>
      </c>
      <c r="X58" s="27">
        <v>371</v>
      </c>
      <c r="Y58" s="27">
        <v>7</v>
      </c>
      <c r="Z58" s="28">
        <f t="shared" si="21"/>
        <v>1.8867924528301886E-2</v>
      </c>
      <c r="AA58" s="27">
        <v>421</v>
      </c>
      <c r="AB58" s="27">
        <v>7</v>
      </c>
      <c r="AC58" s="28">
        <f t="shared" si="22"/>
        <v>1.66270783847981E-2</v>
      </c>
      <c r="AD58" s="27">
        <v>452</v>
      </c>
      <c r="AE58" s="27">
        <v>1</v>
      </c>
      <c r="AF58" s="28">
        <f t="shared" si="23"/>
        <v>2.2123893805309734E-3</v>
      </c>
      <c r="AG58" s="26">
        <v>524</v>
      </c>
      <c r="AH58" s="7">
        <f t="shared" si="11"/>
        <v>44</v>
      </c>
      <c r="AI58" s="7">
        <f t="shared" si="12"/>
        <v>4</v>
      </c>
      <c r="AJ58" s="8">
        <f t="shared" si="10"/>
        <v>1.4878907694114856E-2</v>
      </c>
      <c r="AK58" s="9" t="str">
        <f t="shared" si="13"/>
        <v>مشبع</v>
      </c>
    </row>
    <row r="59" spans="1:37" ht="28.5" customHeight="1" x14ac:dyDescent="0.2">
      <c r="A59" s="58"/>
      <c r="B59" s="25" t="s">
        <v>73</v>
      </c>
      <c r="C59" s="26">
        <v>280</v>
      </c>
      <c r="D59" s="27">
        <v>0</v>
      </c>
      <c r="E59" s="28">
        <f t="shared" si="14"/>
        <v>0</v>
      </c>
      <c r="F59" s="27">
        <v>128</v>
      </c>
      <c r="G59" s="27">
        <v>0</v>
      </c>
      <c r="H59" s="28">
        <f t="shared" si="15"/>
        <v>0</v>
      </c>
      <c r="I59" s="27">
        <v>132</v>
      </c>
      <c r="J59" s="27">
        <v>0</v>
      </c>
      <c r="K59" s="28">
        <f t="shared" si="16"/>
        <v>0</v>
      </c>
      <c r="L59" s="27">
        <v>146</v>
      </c>
      <c r="M59" s="27">
        <v>0</v>
      </c>
      <c r="N59" s="28">
        <f t="shared" si="17"/>
        <v>0</v>
      </c>
      <c r="O59" s="27">
        <v>129</v>
      </c>
      <c r="P59" s="27">
        <v>0</v>
      </c>
      <c r="Q59" s="28">
        <f t="shared" si="18"/>
        <v>0</v>
      </c>
      <c r="R59" s="27">
        <v>171</v>
      </c>
      <c r="S59" s="27">
        <v>0</v>
      </c>
      <c r="T59" s="28">
        <f t="shared" si="19"/>
        <v>0</v>
      </c>
      <c r="U59" s="27">
        <v>191</v>
      </c>
      <c r="V59" s="27">
        <v>1</v>
      </c>
      <c r="W59" s="28">
        <f t="shared" si="20"/>
        <v>5.235602094240838E-3</v>
      </c>
      <c r="X59" s="27">
        <v>211</v>
      </c>
      <c r="Y59" s="27">
        <v>0</v>
      </c>
      <c r="Z59" s="28">
        <f t="shared" si="21"/>
        <v>0</v>
      </c>
      <c r="AA59" s="27">
        <v>226</v>
      </c>
      <c r="AB59" s="27">
        <v>0</v>
      </c>
      <c r="AC59" s="28">
        <f t="shared" si="22"/>
        <v>0</v>
      </c>
      <c r="AD59" s="27">
        <v>238</v>
      </c>
      <c r="AE59" s="27">
        <v>0</v>
      </c>
      <c r="AF59" s="28">
        <f t="shared" si="23"/>
        <v>0</v>
      </c>
      <c r="AG59" s="26">
        <v>280</v>
      </c>
      <c r="AH59" s="7">
        <f t="shared" si="11"/>
        <v>1</v>
      </c>
      <c r="AI59" s="7">
        <f t="shared" si="12"/>
        <v>0</v>
      </c>
      <c r="AJ59" s="8">
        <f t="shared" si="10"/>
        <v>5.2356020942408382E-4</v>
      </c>
      <c r="AK59" s="9" t="str">
        <f t="shared" si="13"/>
        <v>راكد</v>
      </c>
    </row>
    <row r="60" spans="1:37" ht="14.25" customHeight="1" x14ac:dyDescent="0.2">
      <c r="A60" s="58"/>
      <c r="B60" s="25" t="s">
        <v>74</v>
      </c>
      <c r="C60" s="26">
        <v>118</v>
      </c>
      <c r="D60" s="27">
        <v>1</v>
      </c>
      <c r="E60" s="28">
        <f t="shared" si="14"/>
        <v>8.4745762711864406E-3</v>
      </c>
      <c r="F60" s="27">
        <v>29</v>
      </c>
      <c r="G60" s="27">
        <v>3</v>
      </c>
      <c r="H60" s="28">
        <f t="shared" si="15"/>
        <v>0.10344827586206896</v>
      </c>
      <c r="I60" s="27">
        <v>30</v>
      </c>
      <c r="J60" s="27">
        <v>1</v>
      </c>
      <c r="K60" s="28">
        <f t="shared" si="16"/>
        <v>3.3333333333333333E-2</v>
      </c>
      <c r="L60" s="27">
        <v>48</v>
      </c>
      <c r="M60" s="27">
        <v>0</v>
      </c>
      <c r="N60" s="28">
        <f t="shared" si="17"/>
        <v>0</v>
      </c>
      <c r="O60" s="27">
        <v>52</v>
      </c>
      <c r="P60" s="27">
        <v>0</v>
      </c>
      <c r="Q60" s="28">
        <f t="shared" si="18"/>
        <v>0</v>
      </c>
      <c r="R60" s="27">
        <v>67</v>
      </c>
      <c r="S60" s="27">
        <v>0</v>
      </c>
      <c r="T60" s="28">
        <f t="shared" si="19"/>
        <v>0</v>
      </c>
      <c r="U60" s="27">
        <v>77</v>
      </c>
      <c r="V60" s="27">
        <v>0</v>
      </c>
      <c r="W60" s="28">
        <f t="shared" si="20"/>
        <v>0</v>
      </c>
      <c r="X60" s="27">
        <v>96</v>
      </c>
      <c r="Y60" s="27">
        <v>1</v>
      </c>
      <c r="Z60" s="28">
        <f t="shared" si="21"/>
        <v>1.0416666666666666E-2</v>
      </c>
      <c r="AA60" s="27">
        <v>112</v>
      </c>
      <c r="AB60" s="27">
        <v>3</v>
      </c>
      <c r="AC60" s="28">
        <f t="shared" si="22"/>
        <v>2.6785714285714284E-2</v>
      </c>
      <c r="AD60" s="27">
        <v>113</v>
      </c>
      <c r="AE60" s="27">
        <v>3</v>
      </c>
      <c r="AF60" s="28">
        <f t="shared" si="23"/>
        <v>2.6548672566371681E-2</v>
      </c>
      <c r="AG60" s="26">
        <v>118</v>
      </c>
      <c r="AH60" s="7">
        <f t="shared" si="11"/>
        <v>12</v>
      </c>
      <c r="AI60" s="7">
        <f t="shared" si="12"/>
        <v>1</v>
      </c>
      <c r="AJ60" s="8">
        <f t="shared" si="10"/>
        <v>2.0900723898534139E-2</v>
      </c>
      <c r="AK60" s="9" t="str">
        <f t="shared" si="13"/>
        <v>مشبع</v>
      </c>
    </row>
    <row r="61" spans="1:37" ht="14.25" customHeight="1" x14ac:dyDescent="0.2">
      <c r="A61" s="58"/>
      <c r="B61" s="25" t="s">
        <v>75</v>
      </c>
      <c r="C61" s="26">
        <v>719</v>
      </c>
      <c r="D61" s="27">
        <v>0</v>
      </c>
      <c r="E61" s="28">
        <f t="shared" si="14"/>
        <v>0</v>
      </c>
      <c r="F61" s="27">
        <v>549</v>
      </c>
      <c r="G61" s="27">
        <v>1</v>
      </c>
      <c r="H61" s="28">
        <f t="shared" si="15"/>
        <v>1.8214936247723133E-3</v>
      </c>
      <c r="I61" s="27">
        <v>540</v>
      </c>
      <c r="J61" s="27">
        <v>2</v>
      </c>
      <c r="K61" s="28">
        <f t="shared" si="16"/>
        <v>3.7037037037037038E-3</v>
      </c>
      <c r="L61" s="27">
        <v>608</v>
      </c>
      <c r="M61" s="27">
        <v>1</v>
      </c>
      <c r="N61" s="28">
        <f t="shared" si="17"/>
        <v>1.6447368421052631E-3</v>
      </c>
      <c r="O61" s="27">
        <v>563</v>
      </c>
      <c r="P61" s="27">
        <v>7</v>
      </c>
      <c r="Q61" s="28">
        <f t="shared" si="18"/>
        <v>1.2433392539964476E-2</v>
      </c>
      <c r="R61" s="27">
        <v>635</v>
      </c>
      <c r="S61" s="27">
        <v>4</v>
      </c>
      <c r="T61" s="28">
        <f t="shared" si="19"/>
        <v>6.2992125984251968E-3</v>
      </c>
      <c r="U61" s="27">
        <v>643</v>
      </c>
      <c r="V61" s="27">
        <v>3</v>
      </c>
      <c r="W61" s="28">
        <f t="shared" si="20"/>
        <v>4.6656298600311046E-3</v>
      </c>
      <c r="X61" s="27">
        <v>662</v>
      </c>
      <c r="Y61" s="27">
        <v>1</v>
      </c>
      <c r="Z61" s="28">
        <f t="shared" si="21"/>
        <v>1.5105740181268882E-3</v>
      </c>
      <c r="AA61" s="27">
        <v>695</v>
      </c>
      <c r="AB61" s="27">
        <v>4</v>
      </c>
      <c r="AC61" s="28">
        <f t="shared" si="22"/>
        <v>5.7553956834532375E-3</v>
      </c>
      <c r="AD61" s="27">
        <v>705</v>
      </c>
      <c r="AE61" s="27">
        <v>2</v>
      </c>
      <c r="AF61" s="28">
        <f t="shared" si="23"/>
        <v>2.8368794326241137E-3</v>
      </c>
      <c r="AG61" s="26">
        <v>719</v>
      </c>
      <c r="AH61" s="7">
        <f t="shared" si="11"/>
        <v>25</v>
      </c>
      <c r="AI61" s="7">
        <f t="shared" si="12"/>
        <v>3</v>
      </c>
      <c r="AJ61" s="8">
        <f t="shared" si="10"/>
        <v>4.0671018303206291E-3</v>
      </c>
      <c r="AK61" s="9" t="str">
        <f t="shared" si="13"/>
        <v>راكد</v>
      </c>
    </row>
    <row r="62" spans="1:37" ht="14.25" customHeight="1" x14ac:dyDescent="0.2">
      <c r="A62" s="58"/>
      <c r="B62" s="32" t="s">
        <v>76</v>
      </c>
      <c r="C62" s="26">
        <v>14</v>
      </c>
      <c r="D62" s="27">
        <v>0</v>
      </c>
      <c r="E62" s="28">
        <f t="shared" si="14"/>
        <v>0</v>
      </c>
      <c r="F62" s="27">
        <v>17</v>
      </c>
      <c r="G62" s="27">
        <v>1</v>
      </c>
      <c r="H62" s="28">
        <f t="shared" si="15"/>
        <v>5.8823529411764705E-2</v>
      </c>
      <c r="I62" s="27">
        <v>14</v>
      </c>
      <c r="J62" s="27">
        <v>3</v>
      </c>
      <c r="K62" s="28">
        <f t="shared" si="16"/>
        <v>0.21428571428571427</v>
      </c>
      <c r="L62" s="27">
        <v>19</v>
      </c>
      <c r="M62" s="27">
        <v>0</v>
      </c>
      <c r="N62" s="28">
        <f t="shared" si="17"/>
        <v>0</v>
      </c>
      <c r="O62" s="27">
        <v>14</v>
      </c>
      <c r="P62" s="27">
        <v>1</v>
      </c>
      <c r="Q62" s="28">
        <f t="shared" si="18"/>
        <v>7.1428571428571425E-2</v>
      </c>
      <c r="R62" s="27">
        <v>17</v>
      </c>
      <c r="S62" s="27">
        <v>2</v>
      </c>
      <c r="T62" s="28">
        <f t="shared" si="19"/>
        <v>0.11764705882352941</v>
      </c>
      <c r="U62" s="27">
        <v>17</v>
      </c>
      <c r="V62" s="27">
        <v>1</v>
      </c>
      <c r="W62" s="28">
        <f t="shared" si="20"/>
        <v>5.8823529411764705E-2</v>
      </c>
      <c r="X62" s="27">
        <v>19</v>
      </c>
      <c r="Y62" s="27">
        <v>1</v>
      </c>
      <c r="Z62" s="28">
        <f t="shared" si="21"/>
        <v>5.2631578947368418E-2</v>
      </c>
      <c r="AA62" s="27">
        <v>21</v>
      </c>
      <c r="AB62" s="27">
        <v>0</v>
      </c>
      <c r="AC62" s="28">
        <f t="shared" si="22"/>
        <v>0</v>
      </c>
      <c r="AD62" s="27">
        <v>25</v>
      </c>
      <c r="AE62" s="27">
        <v>0</v>
      </c>
      <c r="AF62" s="28">
        <f t="shared" si="23"/>
        <v>0</v>
      </c>
      <c r="AG62" s="26">
        <v>14</v>
      </c>
      <c r="AH62" s="7">
        <f t="shared" si="11"/>
        <v>9</v>
      </c>
      <c r="AI62" s="7">
        <f t="shared" si="12"/>
        <v>1</v>
      </c>
      <c r="AJ62" s="8">
        <f t="shared" si="10"/>
        <v>5.7363998230871294E-2</v>
      </c>
      <c r="AK62" s="9" t="s">
        <v>174</v>
      </c>
    </row>
    <row r="63" spans="1:37" ht="14.25" customHeight="1" x14ac:dyDescent="0.2">
      <c r="A63" s="58"/>
      <c r="B63" s="25" t="s">
        <v>77</v>
      </c>
      <c r="C63" s="26">
        <v>1207</v>
      </c>
      <c r="D63" s="27">
        <v>2</v>
      </c>
      <c r="E63" s="28">
        <f t="shared" si="14"/>
        <v>1.6570008285004142E-3</v>
      </c>
      <c r="F63" s="27">
        <v>185</v>
      </c>
      <c r="G63" s="27">
        <v>0</v>
      </c>
      <c r="H63" s="28">
        <f t="shared" si="15"/>
        <v>0</v>
      </c>
      <c r="I63" s="27">
        <v>190</v>
      </c>
      <c r="J63" s="27">
        <v>1</v>
      </c>
      <c r="K63" s="28">
        <f t="shared" si="16"/>
        <v>5.263157894736842E-3</v>
      </c>
      <c r="L63" s="27">
        <v>318</v>
      </c>
      <c r="M63" s="27">
        <v>0</v>
      </c>
      <c r="N63" s="28">
        <f t="shared" si="17"/>
        <v>0</v>
      </c>
      <c r="O63" s="27">
        <v>307</v>
      </c>
      <c r="P63" s="27">
        <v>14</v>
      </c>
      <c r="Q63" s="28">
        <f t="shared" si="18"/>
        <v>4.5602605863192182E-2</v>
      </c>
      <c r="R63" s="27">
        <v>419</v>
      </c>
      <c r="S63" s="27">
        <v>6</v>
      </c>
      <c r="T63" s="28">
        <f t="shared" si="19"/>
        <v>1.4319809069212411E-2</v>
      </c>
      <c r="U63" s="27">
        <v>463</v>
      </c>
      <c r="V63" s="27">
        <v>8</v>
      </c>
      <c r="W63" s="28">
        <f t="shared" si="20"/>
        <v>1.7278617710583154E-2</v>
      </c>
      <c r="X63" s="27">
        <v>707</v>
      </c>
      <c r="Y63" s="27">
        <v>10</v>
      </c>
      <c r="Z63" s="28">
        <f t="shared" si="21"/>
        <v>1.4144271570014143E-2</v>
      </c>
      <c r="AA63" s="27">
        <v>921</v>
      </c>
      <c r="AB63" s="27">
        <v>6</v>
      </c>
      <c r="AC63" s="28">
        <f t="shared" si="22"/>
        <v>6.5146579804560263E-3</v>
      </c>
      <c r="AD63" s="27">
        <v>1035</v>
      </c>
      <c r="AE63" s="27">
        <v>2</v>
      </c>
      <c r="AF63" s="28">
        <f t="shared" si="23"/>
        <v>1.9323671497584541E-3</v>
      </c>
      <c r="AG63" s="26">
        <v>1207</v>
      </c>
      <c r="AH63" s="7">
        <f t="shared" si="11"/>
        <v>49</v>
      </c>
      <c r="AI63" s="7">
        <f t="shared" si="12"/>
        <v>5</v>
      </c>
      <c r="AJ63" s="8">
        <f t="shared" si="10"/>
        <v>1.0671248806645363E-2</v>
      </c>
      <c r="AK63" s="9" t="str">
        <f t="shared" si="13"/>
        <v>مشبع</v>
      </c>
    </row>
    <row r="64" spans="1:37" ht="14.25" customHeight="1" x14ac:dyDescent="0.2">
      <c r="A64" s="58"/>
      <c r="B64" s="32" t="s">
        <v>78</v>
      </c>
      <c r="C64" s="26">
        <v>51</v>
      </c>
      <c r="D64" s="27">
        <v>0</v>
      </c>
      <c r="E64" s="28">
        <f t="shared" si="14"/>
        <v>0</v>
      </c>
      <c r="F64" s="27">
        <v>14</v>
      </c>
      <c r="G64" s="27">
        <v>1</v>
      </c>
      <c r="H64" s="28">
        <f t="shared" si="15"/>
        <v>7.1428571428571425E-2</v>
      </c>
      <c r="I64" s="27">
        <v>13</v>
      </c>
      <c r="J64" s="27">
        <v>0</v>
      </c>
      <c r="K64" s="28">
        <f t="shared" si="16"/>
        <v>0</v>
      </c>
      <c r="L64" s="27">
        <v>25</v>
      </c>
      <c r="M64" s="27">
        <v>0</v>
      </c>
      <c r="N64" s="28">
        <f t="shared" si="17"/>
        <v>0</v>
      </c>
      <c r="O64" s="27">
        <v>26</v>
      </c>
      <c r="P64" s="27">
        <v>0</v>
      </c>
      <c r="Q64" s="28">
        <f t="shared" si="18"/>
        <v>0</v>
      </c>
      <c r="R64" s="27">
        <v>30</v>
      </c>
      <c r="S64" s="27">
        <v>0</v>
      </c>
      <c r="T64" s="28">
        <f t="shared" si="19"/>
        <v>0</v>
      </c>
      <c r="U64" s="27">
        <v>37</v>
      </c>
      <c r="V64" s="27">
        <v>0</v>
      </c>
      <c r="W64" s="28">
        <f t="shared" si="20"/>
        <v>0</v>
      </c>
      <c r="X64" s="27">
        <v>45</v>
      </c>
      <c r="Y64" s="27">
        <v>0</v>
      </c>
      <c r="Z64" s="28">
        <f t="shared" si="21"/>
        <v>0</v>
      </c>
      <c r="AA64" s="27">
        <v>49</v>
      </c>
      <c r="AB64" s="27">
        <v>1</v>
      </c>
      <c r="AC64" s="28">
        <f t="shared" si="22"/>
        <v>2.0408163265306121E-2</v>
      </c>
      <c r="AD64" s="27">
        <v>45</v>
      </c>
      <c r="AE64" s="27">
        <v>4</v>
      </c>
      <c r="AF64" s="28">
        <f t="shared" si="23"/>
        <v>8.8888888888888892E-2</v>
      </c>
      <c r="AG64" s="26">
        <v>51</v>
      </c>
      <c r="AH64" s="7">
        <f t="shared" si="11"/>
        <v>6</v>
      </c>
      <c r="AI64" s="7">
        <f t="shared" si="12"/>
        <v>1</v>
      </c>
      <c r="AJ64" s="8">
        <f t="shared" ref="AJ64:AJ115" si="24">AVERAGE(AF64,AC64,Z64,W64,T64,Q64,N64,K64,H64,E64)</f>
        <v>1.8072562358276645E-2</v>
      </c>
      <c r="AK64" s="9" t="s">
        <v>174</v>
      </c>
    </row>
    <row r="65" spans="1:37" ht="14.25" customHeight="1" x14ac:dyDescent="0.2">
      <c r="A65" s="58"/>
      <c r="B65" s="32" t="s">
        <v>79</v>
      </c>
      <c r="C65" s="26">
        <v>53</v>
      </c>
      <c r="D65" s="27">
        <v>0</v>
      </c>
      <c r="E65" s="28">
        <f t="shared" si="14"/>
        <v>0</v>
      </c>
      <c r="F65" s="27">
        <v>52</v>
      </c>
      <c r="G65" s="27">
        <v>0</v>
      </c>
      <c r="H65" s="28">
        <f t="shared" si="15"/>
        <v>0</v>
      </c>
      <c r="I65" s="27">
        <v>54</v>
      </c>
      <c r="J65" s="27">
        <v>2</v>
      </c>
      <c r="K65" s="28">
        <f t="shared" si="16"/>
        <v>3.7037037037037035E-2</v>
      </c>
      <c r="L65" s="27">
        <v>53</v>
      </c>
      <c r="M65" s="27">
        <v>0</v>
      </c>
      <c r="N65" s="28">
        <f t="shared" si="17"/>
        <v>0</v>
      </c>
      <c r="O65" s="27">
        <v>52</v>
      </c>
      <c r="P65" s="27">
        <v>0</v>
      </c>
      <c r="Q65" s="28">
        <f t="shared" si="18"/>
        <v>0</v>
      </c>
      <c r="R65" s="27">
        <v>53</v>
      </c>
      <c r="S65" s="27">
        <v>0</v>
      </c>
      <c r="T65" s="28">
        <f t="shared" si="19"/>
        <v>0</v>
      </c>
      <c r="U65" s="27">
        <v>53</v>
      </c>
      <c r="V65" s="27">
        <v>0</v>
      </c>
      <c r="W65" s="28">
        <f t="shared" si="20"/>
        <v>0</v>
      </c>
      <c r="X65" s="27">
        <v>54</v>
      </c>
      <c r="Y65" s="27">
        <v>1</v>
      </c>
      <c r="Z65" s="28">
        <f t="shared" si="21"/>
        <v>1.8518518518518517E-2</v>
      </c>
      <c r="AA65" s="27">
        <v>55</v>
      </c>
      <c r="AB65" s="27">
        <v>0</v>
      </c>
      <c r="AC65" s="28">
        <f t="shared" si="22"/>
        <v>0</v>
      </c>
      <c r="AD65" s="27">
        <v>55</v>
      </c>
      <c r="AE65" s="27">
        <v>0</v>
      </c>
      <c r="AF65" s="28">
        <f t="shared" si="23"/>
        <v>0</v>
      </c>
      <c r="AG65" s="26">
        <v>53</v>
      </c>
      <c r="AH65" s="7">
        <f t="shared" ref="AH65:AH115" si="25">SUM(D65,G65,J65,M65,P65,S65,V65,Y65,AB65,AE65)</f>
        <v>3</v>
      </c>
      <c r="AI65" s="7">
        <f t="shared" ref="AI65:AI115" si="26" xml:space="preserve"> ROUND(AH65/10,0)</f>
        <v>0</v>
      </c>
      <c r="AJ65" s="8">
        <f t="shared" si="24"/>
        <v>5.5555555555555549E-3</v>
      </c>
      <c r="AK65" s="9" t="s">
        <v>174</v>
      </c>
    </row>
    <row r="66" spans="1:37" ht="14.25" customHeight="1" x14ac:dyDescent="0.2">
      <c r="A66" s="58"/>
      <c r="B66" s="25" t="s">
        <v>80</v>
      </c>
      <c r="C66" s="26">
        <v>303</v>
      </c>
      <c r="D66" s="27">
        <v>0</v>
      </c>
      <c r="E66" s="28">
        <f t="shared" si="14"/>
        <v>0</v>
      </c>
      <c r="F66" s="27">
        <v>265</v>
      </c>
      <c r="G66" s="27">
        <v>0</v>
      </c>
      <c r="H66" s="28">
        <f t="shared" si="15"/>
        <v>0</v>
      </c>
      <c r="I66" s="27">
        <v>270</v>
      </c>
      <c r="J66" s="27">
        <v>1</v>
      </c>
      <c r="K66" s="28">
        <f t="shared" si="16"/>
        <v>3.7037037037037038E-3</v>
      </c>
      <c r="L66" s="27">
        <v>292</v>
      </c>
      <c r="M66" s="27">
        <v>2</v>
      </c>
      <c r="N66" s="28">
        <f t="shared" si="17"/>
        <v>6.8493150684931503E-3</v>
      </c>
      <c r="O66" s="27">
        <v>264</v>
      </c>
      <c r="P66" s="27">
        <v>2</v>
      </c>
      <c r="Q66" s="28">
        <f t="shared" si="18"/>
        <v>7.575757575757576E-3</v>
      </c>
      <c r="R66" s="27">
        <v>285</v>
      </c>
      <c r="S66" s="27">
        <v>3</v>
      </c>
      <c r="T66" s="28">
        <f t="shared" si="19"/>
        <v>1.0526315789473684E-2</v>
      </c>
      <c r="U66" s="27">
        <v>282</v>
      </c>
      <c r="V66" s="27">
        <v>0</v>
      </c>
      <c r="W66" s="28">
        <f t="shared" si="20"/>
        <v>0</v>
      </c>
      <c r="X66" s="27">
        <v>298</v>
      </c>
      <c r="Y66" s="27">
        <v>0</v>
      </c>
      <c r="Z66" s="28">
        <f t="shared" si="21"/>
        <v>0</v>
      </c>
      <c r="AA66" s="27">
        <v>306</v>
      </c>
      <c r="AB66" s="27">
        <v>2</v>
      </c>
      <c r="AC66" s="28">
        <f t="shared" si="22"/>
        <v>6.5359477124183009E-3</v>
      </c>
      <c r="AD66" s="27">
        <v>306</v>
      </c>
      <c r="AE66" s="27">
        <v>1</v>
      </c>
      <c r="AF66" s="28">
        <f t="shared" si="23"/>
        <v>3.2679738562091504E-3</v>
      </c>
      <c r="AG66" s="26">
        <v>303</v>
      </c>
      <c r="AH66" s="7">
        <f t="shared" si="25"/>
        <v>11</v>
      </c>
      <c r="AI66" s="7">
        <f t="shared" si="26"/>
        <v>1</v>
      </c>
      <c r="AJ66" s="8">
        <f t="shared" si="24"/>
        <v>3.8459013706055563E-3</v>
      </c>
      <c r="AK66" s="9" t="str">
        <f t="shared" ref="AK66:AK114" si="27">IF(AJ66&lt;1%,"راكد",IF(AJ66&lt;15%,"مشبع","مطلوب"))</f>
        <v>راكد</v>
      </c>
    </row>
    <row r="67" spans="1:37" ht="14.25" customHeight="1" x14ac:dyDescent="0.2">
      <c r="A67" s="58"/>
      <c r="B67" s="32" t="s">
        <v>81</v>
      </c>
      <c r="C67" s="26">
        <v>48</v>
      </c>
      <c r="D67" s="27">
        <v>0</v>
      </c>
      <c r="E67" s="28">
        <f t="shared" si="14"/>
        <v>0</v>
      </c>
      <c r="F67" s="27">
        <v>50</v>
      </c>
      <c r="G67" s="27">
        <v>0</v>
      </c>
      <c r="H67" s="28">
        <f t="shared" si="15"/>
        <v>0</v>
      </c>
      <c r="I67" s="27">
        <v>50</v>
      </c>
      <c r="J67" s="27">
        <v>0</v>
      </c>
      <c r="K67" s="28">
        <f t="shared" si="16"/>
        <v>0</v>
      </c>
      <c r="L67" s="27">
        <v>57</v>
      </c>
      <c r="M67" s="27">
        <v>0</v>
      </c>
      <c r="N67" s="28">
        <f t="shared" si="17"/>
        <v>0</v>
      </c>
      <c r="O67" s="27">
        <v>54</v>
      </c>
      <c r="P67" s="27">
        <v>0</v>
      </c>
      <c r="Q67" s="28">
        <f t="shared" si="18"/>
        <v>0</v>
      </c>
      <c r="R67" s="27">
        <v>52</v>
      </c>
      <c r="S67" s="27">
        <v>0</v>
      </c>
      <c r="T67" s="28">
        <f t="shared" si="19"/>
        <v>0</v>
      </c>
      <c r="U67" s="27">
        <v>49</v>
      </c>
      <c r="V67" s="27">
        <v>0</v>
      </c>
      <c r="W67" s="28">
        <f t="shared" si="20"/>
        <v>0</v>
      </c>
      <c r="X67" s="27">
        <v>50</v>
      </c>
      <c r="Y67" s="27">
        <v>0</v>
      </c>
      <c r="Z67" s="28">
        <f t="shared" si="21"/>
        <v>0</v>
      </c>
      <c r="AA67" s="27">
        <v>49</v>
      </c>
      <c r="AB67" s="27">
        <v>0</v>
      </c>
      <c r="AC67" s="28">
        <f t="shared" si="22"/>
        <v>0</v>
      </c>
      <c r="AD67" s="27">
        <v>47</v>
      </c>
      <c r="AE67" s="27">
        <v>0</v>
      </c>
      <c r="AF67" s="28">
        <f t="shared" si="23"/>
        <v>0</v>
      </c>
      <c r="AG67" s="26">
        <v>48</v>
      </c>
      <c r="AH67" s="7">
        <f t="shared" si="25"/>
        <v>0</v>
      </c>
      <c r="AI67" s="7">
        <f t="shared" si="26"/>
        <v>0</v>
      </c>
      <c r="AJ67" s="8">
        <f t="shared" si="24"/>
        <v>0</v>
      </c>
      <c r="AK67" s="9" t="s">
        <v>174</v>
      </c>
    </row>
    <row r="68" spans="1:37" ht="14.25" customHeight="1" x14ac:dyDescent="0.2">
      <c r="A68" s="58"/>
      <c r="B68" s="32" t="s">
        <v>82</v>
      </c>
      <c r="C68" s="26">
        <v>20</v>
      </c>
      <c r="D68" s="27">
        <v>0</v>
      </c>
      <c r="E68" s="28">
        <f t="shared" si="14"/>
        <v>0</v>
      </c>
      <c r="F68" s="27">
        <v>10</v>
      </c>
      <c r="G68" s="27">
        <v>0</v>
      </c>
      <c r="H68" s="28">
        <f t="shared" si="15"/>
        <v>0</v>
      </c>
      <c r="I68" s="27">
        <v>11</v>
      </c>
      <c r="J68" s="27">
        <v>0</v>
      </c>
      <c r="K68" s="28">
        <f t="shared" si="16"/>
        <v>0</v>
      </c>
      <c r="L68" s="27">
        <v>15</v>
      </c>
      <c r="M68" s="27">
        <v>0</v>
      </c>
      <c r="N68" s="28">
        <f t="shared" si="17"/>
        <v>0</v>
      </c>
      <c r="O68" s="27">
        <v>21</v>
      </c>
      <c r="P68" s="27">
        <v>0</v>
      </c>
      <c r="Q68" s="28">
        <f t="shared" si="18"/>
        <v>0</v>
      </c>
      <c r="R68" s="27">
        <v>17</v>
      </c>
      <c r="S68" s="27">
        <v>0</v>
      </c>
      <c r="T68" s="28">
        <f t="shared" si="19"/>
        <v>0</v>
      </c>
      <c r="U68" s="27">
        <v>18</v>
      </c>
      <c r="V68" s="27">
        <v>0</v>
      </c>
      <c r="W68" s="28">
        <f t="shared" si="20"/>
        <v>0</v>
      </c>
      <c r="X68" s="27">
        <v>20</v>
      </c>
      <c r="Y68" s="27">
        <v>0</v>
      </c>
      <c r="Z68" s="28">
        <f t="shared" si="21"/>
        <v>0</v>
      </c>
      <c r="AA68" s="27">
        <v>23</v>
      </c>
      <c r="AB68" s="27">
        <v>0</v>
      </c>
      <c r="AC68" s="28">
        <f t="shared" si="22"/>
        <v>0</v>
      </c>
      <c r="AD68" s="27">
        <v>23</v>
      </c>
      <c r="AE68" s="27">
        <v>0</v>
      </c>
      <c r="AF68" s="28">
        <f t="shared" si="23"/>
        <v>0</v>
      </c>
      <c r="AG68" s="26">
        <v>20</v>
      </c>
      <c r="AH68" s="7">
        <f t="shared" si="25"/>
        <v>0</v>
      </c>
      <c r="AI68" s="7">
        <f t="shared" si="26"/>
        <v>0</v>
      </c>
      <c r="AJ68" s="8">
        <f t="shared" si="24"/>
        <v>0</v>
      </c>
      <c r="AK68" s="9" t="s">
        <v>174</v>
      </c>
    </row>
    <row r="69" spans="1:37" ht="14.25" customHeight="1" x14ac:dyDescent="0.2">
      <c r="A69" s="58"/>
      <c r="B69" s="25" t="s">
        <v>83</v>
      </c>
      <c r="C69" s="26">
        <f>972+4</f>
        <v>976</v>
      </c>
      <c r="D69" s="27">
        <v>0</v>
      </c>
      <c r="E69" s="28">
        <f t="shared" si="14"/>
        <v>0</v>
      </c>
      <c r="F69" s="27">
        <v>540</v>
      </c>
      <c r="G69" s="27">
        <v>2</v>
      </c>
      <c r="H69" s="28">
        <f t="shared" si="15"/>
        <v>3.7037037037037038E-3</v>
      </c>
      <c r="I69" s="27">
        <v>525</v>
      </c>
      <c r="J69" s="27">
        <v>1</v>
      </c>
      <c r="K69" s="28">
        <f t="shared" si="16"/>
        <v>1.9047619047619048E-3</v>
      </c>
      <c r="L69" s="27">
        <v>579</v>
      </c>
      <c r="M69" s="27">
        <v>1</v>
      </c>
      <c r="N69" s="28">
        <f t="shared" si="17"/>
        <v>1.7271157167530224E-3</v>
      </c>
      <c r="O69" s="27">
        <v>574</v>
      </c>
      <c r="P69" s="27">
        <v>2</v>
      </c>
      <c r="Q69" s="28">
        <f t="shared" si="18"/>
        <v>3.4843205574912892E-3</v>
      </c>
      <c r="R69" s="27">
        <v>620</v>
      </c>
      <c r="S69" s="27">
        <v>1</v>
      </c>
      <c r="T69" s="28">
        <f t="shared" si="19"/>
        <v>1.6129032258064516E-3</v>
      </c>
      <c r="U69" s="27">
        <v>618</v>
      </c>
      <c r="V69" s="27">
        <v>7</v>
      </c>
      <c r="W69" s="28">
        <f t="shared" si="20"/>
        <v>1.1326860841423949E-2</v>
      </c>
      <c r="X69" s="27">
        <v>663</v>
      </c>
      <c r="Y69" s="27">
        <v>3</v>
      </c>
      <c r="Z69" s="28">
        <f t="shared" si="21"/>
        <v>4.5248868778280547E-3</v>
      </c>
      <c r="AA69" s="27">
        <v>870</v>
      </c>
      <c r="AB69" s="27">
        <v>5</v>
      </c>
      <c r="AC69" s="28">
        <f t="shared" si="22"/>
        <v>5.7471264367816091E-3</v>
      </c>
      <c r="AD69" s="27">
        <v>900</v>
      </c>
      <c r="AE69" s="27">
        <v>2</v>
      </c>
      <c r="AF69" s="28">
        <f t="shared" si="23"/>
        <v>2.2222222222222222E-3</v>
      </c>
      <c r="AG69" s="26">
        <f>972+4</f>
        <v>976</v>
      </c>
      <c r="AH69" s="7">
        <f t="shared" si="25"/>
        <v>24</v>
      </c>
      <c r="AI69" s="7">
        <f t="shared" si="26"/>
        <v>2</v>
      </c>
      <c r="AJ69" s="8">
        <f t="shared" si="24"/>
        <v>3.6253901486772203E-3</v>
      </c>
      <c r="AK69" s="9" t="str">
        <f t="shared" si="27"/>
        <v>راكد</v>
      </c>
    </row>
    <row r="70" spans="1:37" ht="14.25" customHeight="1" x14ac:dyDescent="0.2">
      <c r="A70" s="58"/>
      <c r="B70" s="32" t="s">
        <v>84</v>
      </c>
      <c r="C70" s="26">
        <v>11</v>
      </c>
      <c r="D70" s="27">
        <v>0</v>
      </c>
      <c r="E70" s="28">
        <f t="shared" si="14"/>
        <v>0</v>
      </c>
      <c r="F70" s="27">
        <v>12</v>
      </c>
      <c r="G70" s="27">
        <v>0</v>
      </c>
      <c r="H70" s="28">
        <f t="shared" si="15"/>
        <v>0</v>
      </c>
      <c r="I70" s="27">
        <v>12</v>
      </c>
      <c r="J70" s="27">
        <v>0</v>
      </c>
      <c r="K70" s="28">
        <f t="shared" si="16"/>
        <v>0</v>
      </c>
      <c r="L70" s="27">
        <v>12</v>
      </c>
      <c r="M70" s="27">
        <v>0</v>
      </c>
      <c r="N70" s="28">
        <f t="shared" si="17"/>
        <v>0</v>
      </c>
      <c r="O70" s="27">
        <v>9</v>
      </c>
      <c r="P70" s="27">
        <v>0</v>
      </c>
      <c r="Q70" s="28">
        <f t="shared" si="18"/>
        <v>0</v>
      </c>
      <c r="R70" s="27">
        <v>14</v>
      </c>
      <c r="S70" s="27">
        <v>0</v>
      </c>
      <c r="T70" s="28">
        <f t="shared" si="19"/>
        <v>0</v>
      </c>
      <c r="U70" s="27">
        <v>14</v>
      </c>
      <c r="V70" s="27">
        <v>0</v>
      </c>
      <c r="W70" s="28">
        <f t="shared" si="20"/>
        <v>0</v>
      </c>
      <c r="X70" s="27">
        <v>14</v>
      </c>
      <c r="Y70" s="27">
        <v>0</v>
      </c>
      <c r="Z70" s="28">
        <f t="shared" si="21"/>
        <v>0</v>
      </c>
      <c r="AA70" s="27">
        <v>14</v>
      </c>
      <c r="AB70" s="27">
        <v>1</v>
      </c>
      <c r="AC70" s="28">
        <f t="shared" si="22"/>
        <v>7.1428571428571425E-2</v>
      </c>
      <c r="AD70" s="27">
        <v>14</v>
      </c>
      <c r="AE70" s="27">
        <v>1</v>
      </c>
      <c r="AF70" s="28">
        <f t="shared" si="23"/>
        <v>7.1428571428571425E-2</v>
      </c>
      <c r="AG70" s="26">
        <v>11</v>
      </c>
      <c r="AH70" s="7">
        <f t="shared" si="25"/>
        <v>2</v>
      </c>
      <c r="AI70" s="7">
        <f t="shared" si="26"/>
        <v>0</v>
      </c>
      <c r="AJ70" s="8">
        <f t="shared" si="24"/>
        <v>1.4285714285714285E-2</v>
      </c>
      <c r="AK70" s="9" t="s">
        <v>174</v>
      </c>
    </row>
    <row r="71" spans="1:37" ht="14.25" customHeight="1" x14ac:dyDescent="0.2">
      <c r="A71" s="58"/>
      <c r="B71" s="32" t="s">
        <v>85</v>
      </c>
      <c r="C71" s="26">
        <v>72</v>
      </c>
      <c r="D71" s="27">
        <v>0</v>
      </c>
      <c r="E71" s="28">
        <f t="shared" si="14"/>
        <v>0</v>
      </c>
      <c r="F71" s="27">
        <v>6</v>
      </c>
      <c r="G71" s="27">
        <v>0</v>
      </c>
      <c r="H71" s="28">
        <f t="shared" si="15"/>
        <v>0</v>
      </c>
      <c r="I71" s="27">
        <v>6</v>
      </c>
      <c r="J71" s="27">
        <v>0</v>
      </c>
      <c r="K71" s="28">
        <f t="shared" si="16"/>
        <v>0</v>
      </c>
      <c r="L71" s="27">
        <v>18</v>
      </c>
      <c r="M71" s="27">
        <v>0</v>
      </c>
      <c r="N71" s="28">
        <f t="shared" si="17"/>
        <v>0</v>
      </c>
      <c r="O71" s="27">
        <v>24</v>
      </c>
      <c r="P71" s="27">
        <v>0</v>
      </c>
      <c r="Q71" s="28">
        <f t="shared" si="18"/>
        <v>0</v>
      </c>
      <c r="R71" s="27">
        <v>29</v>
      </c>
      <c r="S71" s="27">
        <v>0</v>
      </c>
      <c r="T71" s="28">
        <f t="shared" si="19"/>
        <v>0</v>
      </c>
      <c r="U71" s="27">
        <v>30</v>
      </c>
      <c r="V71" s="27">
        <v>0</v>
      </c>
      <c r="W71" s="28">
        <f t="shared" si="20"/>
        <v>0</v>
      </c>
      <c r="X71" s="27">
        <v>47</v>
      </c>
      <c r="Y71" s="27">
        <v>0</v>
      </c>
      <c r="Z71" s="28">
        <f t="shared" si="21"/>
        <v>0</v>
      </c>
      <c r="AA71" s="27">
        <v>53</v>
      </c>
      <c r="AB71" s="27">
        <v>0</v>
      </c>
      <c r="AC71" s="28">
        <f t="shared" si="22"/>
        <v>0</v>
      </c>
      <c r="AD71" s="27">
        <v>58</v>
      </c>
      <c r="AE71" s="27">
        <v>0</v>
      </c>
      <c r="AF71" s="28">
        <f t="shared" si="23"/>
        <v>0</v>
      </c>
      <c r="AG71" s="26">
        <v>72</v>
      </c>
      <c r="AH71" s="7">
        <f t="shared" si="25"/>
        <v>0</v>
      </c>
      <c r="AI71" s="7">
        <f t="shared" si="26"/>
        <v>0</v>
      </c>
      <c r="AJ71" s="8">
        <f t="shared" si="24"/>
        <v>0</v>
      </c>
      <c r="AK71" s="9" t="s">
        <v>174</v>
      </c>
    </row>
    <row r="72" spans="1:37" ht="14.25" customHeight="1" x14ac:dyDescent="0.2">
      <c r="A72" s="58"/>
      <c r="B72" s="32" t="s">
        <v>86</v>
      </c>
      <c r="C72" s="26">
        <v>14</v>
      </c>
      <c r="D72" s="27">
        <v>0</v>
      </c>
      <c r="E72" s="28">
        <f t="shared" si="14"/>
        <v>0</v>
      </c>
      <c r="F72" s="27">
        <v>1</v>
      </c>
      <c r="G72" s="27">
        <v>0</v>
      </c>
      <c r="H72" s="28">
        <f t="shared" si="15"/>
        <v>0</v>
      </c>
      <c r="I72" s="27">
        <v>1</v>
      </c>
      <c r="J72" s="27">
        <v>0</v>
      </c>
      <c r="K72" s="28">
        <f t="shared" si="16"/>
        <v>0</v>
      </c>
      <c r="L72" s="27">
        <v>1</v>
      </c>
      <c r="M72" s="27">
        <v>0</v>
      </c>
      <c r="N72" s="28">
        <f t="shared" si="17"/>
        <v>0</v>
      </c>
      <c r="O72" s="27">
        <v>1</v>
      </c>
      <c r="P72" s="27">
        <v>0</v>
      </c>
      <c r="Q72" s="28">
        <f t="shared" si="18"/>
        <v>0</v>
      </c>
      <c r="R72" s="27">
        <v>1</v>
      </c>
      <c r="S72" s="27">
        <v>0</v>
      </c>
      <c r="T72" s="28">
        <f t="shared" si="19"/>
        <v>0</v>
      </c>
      <c r="U72" s="27">
        <v>1</v>
      </c>
      <c r="V72" s="27">
        <v>0</v>
      </c>
      <c r="W72" s="28">
        <f t="shared" si="20"/>
        <v>0</v>
      </c>
      <c r="X72" s="27">
        <v>5</v>
      </c>
      <c r="Y72" s="27">
        <v>0</v>
      </c>
      <c r="Z72" s="28">
        <f t="shared" si="21"/>
        <v>0</v>
      </c>
      <c r="AA72" s="27">
        <v>12</v>
      </c>
      <c r="AB72" s="27">
        <v>0</v>
      </c>
      <c r="AC72" s="28">
        <f t="shared" si="22"/>
        <v>0</v>
      </c>
      <c r="AD72" s="27">
        <v>14</v>
      </c>
      <c r="AE72" s="27">
        <v>1</v>
      </c>
      <c r="AF72" s="28">
        <f t="shared" si="23"/>
        <v>7.1428571428571425E-2</v>
      </c>
      <c r="AG72" s="26">
        <v>14</v>
      </c>
      <c r="AH72" s="7">
        <f t="shared" si="25"/>
        <v>1</v>
      </c>
      <c r="AI72" s="7">
        <f t="shared" si="26"/>
        <v>0</v>
      </c>
      <c r="AJ72" s="8">
        <f t="shared" si="24"/>
        <v>7.1428571428571426E-3</v>
      </c>
      <c r="AK72" s="9" t="s">
        <v>174</v>
      </c>
    </row>
    <row r="73" spans="1:37" ht="14.25" customHeight="1" x14ac:dyDescent="0.2">
      <c r="A73" s="58"/>
      <c r="B73" s="25" t="s">
        <v>87</v>
      </c>
      <c r="C73" s="26">
        <v>445</v>
      </c>
      <c r="D73" s="27">
        <v>0</v>
      </c>
      <c r="E73" s="28">
        <f t="shared" si="14"/>
        <v>0</v>
      </c>
      <c r="F73" s="27">
        <v>119</v>
      </c>
      <c r="G73" s="27">
        <v>0</v>
      </c>
      <c r="H73" s="28">
        <f t="shared" si="15"/>
        <v>0</v>
      </c>
      <c r="I73" s="27">
        <v>120</v>
      </c>
      <c r="J73" s="27">
        <v>0</v>
      </c>
      <c r="K73" s="28">
        <f t="shared" si="16"/>
        <v>0</v>
      </c>
      <c r="L73" s="27">
        <v>171</v>
      </c>
      <c r="M73" s="27">
        <v>0</v>
      </c>
      <c r="N73" s="28">
        <f t="shared" si="17"/>
        <v>0</v>
      </c>
      <c r="O73" s="27">
        <v>187</v>
      </c>
      <c r="P73" s="27">
        <v>3</v>
      </c>
      <c r="Q73" s="28">
        <f t="shared" si="18"/>
        <v>1.6042780748663103E-2</v>
      </c>
      <c r="R73" s="27">
        <v>264</v>
      </c>
      <c r="S73" s="27">
        <v>2</v>
      </c>
      <c r="T73" s="28">
        <f t="shared" si="19"/>
        <v>7.575757575757576E-3</v>
      </c>
      <c r="U73" s="27">
        <v>289</v>
      </c>
      <c r="V73" s="27">
        <v>2</v>
      </c>
      <c r="W73" s="28">
        <f t="shared" si="20"/>
        <v>6.920415224913495E-3</v>
      </c>
      <c r="X73" s="27">
        <v>363</v>
      </c>
      <c r="Y73" s="27">
        <v>1</v>
      </c>
      <c r="Z73" s="28">
        <f t="shared" si="21"/>
        <v>2.7548209366391185E-3</v>
      </c>
      <c r="AA73" s="27">
        <v>410</v>
      </c>
      <c r="AB73" s="27">
        <v>1</v>
      </c>
      <c r="AC73" s="28">
        <f t="shared" si="22"/>
        <v>2.4390243902439024E-3</v>
      </c>
      <c r="AD73" s="27">
        <v>422</v>
      </c>
      <c r="AE73" s="27">
        <v>2</v>
      </c>
      <c r="AF73" s="28">
        <f t="shared" si="23"/>
        <v>4.7393364928909956E-3</v>
      </c>
      <c r="AG73" s="26">
        <v>445</v>
      </c>
      <c r="AH73" s="7">
        <f t="shared" si="25"/>
        <v>11</v>
      </c>
      <c r="AI73" s="7">
        <f t="shared" si="26"/>
        <v>1</v>
      </c>
      <c r="AJ73" s="8">
        <f t="shared" si="24"/>
        <v>4.0472135369108196E-3</v>
      </c>
      <c r="AK73" s="9" t="str">
        <f t="shared" si="27"/>
        <v>راكد</v>
      </c>
    </row>
    <row r="74" spans="1:37" ht="14.25" customHeight="1" x14ac:dyDescent="0.2">
      <c r="A74" s="58"/>
      <c r="B74" s="32" t="s">
        <v>88</v>
      </c>
      <c r="C74" s="26">
        <v>12</v>
      </c>
      <c r="D74" s="27">
        <v>0</v>
      </c>
      <c r="E74" s="28">
        <f t="shared" si="14"/>
        <v>0</v>
      </c>
      <c r="F74" s="27">
        <v>7</v>
      </c>
      <c r="G74" s="27">
        <v>0</v>
      </c>
      <c r="H74" s="28">
        <f t="shared" si="15"/>
        <v>0</v>
      </c>
      <c r="I74" s="27">
        <v>8</v>
      </c>
      <c r="J74" s="27">
        <v>0</v>
      </c>
      <c r="K74" s="28">
        <f t="shared" si="16"/>
        <v>0</v>
      </c>
      <c r="L74" s="27">
        <v>11</v>
      </c>
      <c r="M74" s="27">
        <v>0</v>
      </c>
      <c r="N74" s="28">
        <f t="shared" si="17"/>
        <v>0</v>
      </c>
      <c r="O74" s="27">
        <v>10</v>
      </c>
      <c r="P74" s="27">
        <v>0</v>
      </c>
      <c r="Q74" s="28">
        <f t="shared" si="18"/>
        <v>0</v>
      </c>
      <c r="R74" s="27">
        <v>13</v>
      </c>
      <c r="S74" s="27">
        <v>0</v>
      </c>
      <c r="T74" s="28">
        <f t="shared" si="19"/>
        <v>0</v>
      </c>
      <c r="U74" s="27">
        <v>12</v>
      </c>
      <c r="V74" s="27">
        <v>0</v>
      </c>
      <c r="W74" s="28">
        <f t="shared" si="20"/>
        <v>0</v>
      </c>
      <c r="X74" s="27">
        <v>12</v>
      </c>
      <c r="Y74" s="27">
        <v>0</v>
      </c>
      <c r="Z74" s="28">
        <f t="shared" si="21"/>
        <v>0</v>
      </c>
      <c r="AA74" s="27">
        <v>11</v>
      </c>
      <c r="AB74" s="27">
        <v>0</v>
      </c>
      <c r="AC74" s="28">
        <f t="shared" si="22"/>
        <v>0</v>
      </c>
      <c r="AD74" s="27">
        <v>11</v>
      </c>
      <c r="AE74" s="27">
        <v>0</v>
      </c>
      <c r="AF74" s="28">
        <f t="shared" si="23"/>
        <v>0</v>
      </c>
      <c r="AG74" s="26">
        <v>12</v>
      </c>
      <c r="AH74" s="7">
        <f t="shared" si="25"/>
        <v>0</v>
      </c>
      <c r="AI74" s="7">
        <f t="shared" si="26"/>
        <v>0</v>
      </c>
      <c r="AJ74" s="8">
        <f t="shared" si="24"/>
        <v>0</v>
      </c>
      <c r="AK74" s="9" t="s">
        <v>174</v>
      </c>
    </row>
    <row r="75" spans="1:37" ht="28.5" customHeight="1" x14ac:dyDescent="0.2">
      <c r="A75" s="58"/>
      <c r="B75" s="32" t="s">
        <v>89</v>
      </c>
      <c r="C75" s="26">
        <v>34</v>
      </c>
      <c r="D75" s="27">
        <v>0</v>
      </c>
      <c r="E75" s="28">
        <f t="shared" si="14"/>
        <v>0</v>
      </c>
      <c r="F75" s="27">
        <v>32</v>
      </c>
      <c r="G75" s="27">
        <v>0</v>
      </c>
      <c r="H75" s="28">
        <f t="shared" si="15"/>
        <v>0</v>
      </c>
      <c r="I75" s="27">
        <v>32</v>
      </c>
      <c r="J75" s="27">
        <v>0</v>
      </c>
      <c r="K75" s="28">
        <f t="shared" si="16"/>
        <v>0</v>
      </c>
      <c r="L75" s="27">
        <v>33</v>
      </c>
      <c r="M75" s="27">
        <v>0</v>
      </c>
      <c r="N75" s="28">
        <f t="shared" si="17"/>
        <v>0</v>
      </c>
      <c r="O75" s="27">
        <v>32</v>
      </c>
      <c r="P75" s="27">
        <v>1</v>
      </c>
      <c r="Q75" s="28">
        <f t="shared" si="18"/>
        <v>3.125E-2</v>
      </c>
      <c r="R75" s="27">
        <v>34</v>
      </c>
      <c r="S75" s="27">
        <v>0</v>
      </c>
      <c r="T75" s="28">
        <f t="shared" si="19"/>
        <v>0</v>
      </c>
      <c r="U75" s="27">
        <v>34</v>
      </c>
      <c r="V75" s="27">
        <v>0</v>
      </c>
      <c r="W75" s="28">
        <f t="shared" si="20"/>
        <v>0</v>
      </c>
      <c r="X75" s="27">
        <v>34</v>
      </c>
      <c r="Y75" s="27">
        <v>0</v>
      </c>
      <c r="Z75" s="28">
        <f t="shared" si="21"/>
        <v>0</v>
      </c>
      <c r="AA75" s="27">
        <v>35</v>
      </c>
      <c r="AB75" s="27">
        <v>0</v>
      </c>
      <c r="AC75" s="28">
        <f t="shared" si="22"/>
        <v>0</v>
      </c>
      <c r="AD75" s="27">
        <v>34</v>
      </c>
      <c r="AE75" s="27">
        <v>0</v>
      </c>
      <c r="AF75" s="28">
        <f t="shared" si="23"/>
        <v>0</v>
      </c>
      <c r="AG75" s="26">
        <v>34</v>
      </c>
      <c r="AH75" s="7">
        <f t="shared" si="25"/>
        <v>1</v>
      </c>
      <c r="AI75" s="7">
        <f t="shared" si="26"/>
        <v>0</v>
      </c>
      <c r="AJ75" s="8">
        <f t="shared" si="24"/>
        <v>3.1250000000000002E-3</v>
      </c>
      <c r="AK75" s="9" t="s">
        <v>174</v>
      </c>
    </row>
    <row r="76" spans="1:37" ht="14.25" customHeight="1" x14ac:dyDescent="0.2">
      <c r="A76" s="58"/>
      <c r="B76" s="32" t="s">
        <v>90</v>
      </c>
      <c r="C76" s="26">
        <v>17</v>
      </c>
      <c r="D76" s="27">
        <v>0</v>
      </c>
      <c r="E76" s="28">
        <f t="shared" si="14"/>
        <v>0</v>
      </c>
      <c r="F76" s="27">
        <v>2</v>
      </c>
      <c r="G76" s="27">
        <v>0</v>
      </c>
      <c r="H76" s="28">
        <f t="shared" si="15"/>
        <v>0</v>
      </c>
      <c r="I76" s="27">
        <v>2</v>
      </c>
      <c r="J76" s="27">
        <v>0</v>
      </c>
      <c r="K76" s="28">
        <f t="shared" si="16"/>
        <v>0</v>
      </c>
      <c r="L76" s="27">
        <v>6</v>
      </c>
      <c r="M76" s="27">
        <v>0</v>
      </c>
      <c r="N76" s="28">
        <f t="shared" si="17"/>
        <v>0</v>
      </c>
      <c r="O76" s="27">
        <v>6</v>
      </c>
      <c r="P76" s="27">
        <v>0</v>
      </c>
      <c r="Q76" s="28">
        <f t="shared" si="18"/>
        <v>0</v>
      </c>
      <c r="R76" s="27">
        <v>6</v>
      </c>
      <c r="S76" s="27">
        <v>0</v>
      </c>
      <c r="T76" s="28">
        <f t="shared" si="19"/>
        <v>0</v>
      </c>
      <c r="U76" s="27">
        <v>5</v>
      </c>
      <c r="V76" s="27">
        <v>0</v>
      </c>
      <c r="W76" s="28">
        <f t="shared" si="20"/>
        <v>0</v>
      </c>
      <c r="X76" s="27">
        <v>9</v>
      </c>
      <c r="Y76" s="27">
        <v>0</v>
      </c>
      <c r="Z76" s="28">
        <f t="shared" si="21"/>
        <v>0</v>
      </c>
      <c r="AA76" s="27">
        <v>14</v>
      </c>
      <c r="AB76" s="27">
        <v>0</v>
      </c>
      <c r="AC76" s="28">
        <f t="shared" si="22"/>
        <v>0</v>
      </c>
      <c r="AD76" s="27">
        <v>14</v>
      </c>
      <c r="AE76" s="27">
        <v>0</v>
      </c>
      <c r="AF76" s="28">
        <f t="shared" si="23"/>
        <v>0</v>
      </c>
      <c r="AG76" s="26">
        <v>17</v>
      </c>
      <c r="AH76" s="7">
        <f t="shared" si="25"/>
        <v>0</v>
      </c>
      <c r="AI76" s="7">
        <f t="shared" si="26"/>
        <v>0</v>
      </c>
      <c r="AJ76" s="8">
        <f t="shared" si="24"/>
        <v>0</v>
      </c>
      <c r="AK76" s="9" t="s">
        <v>174</v>
      </c>
    </row>
    <row r="77" spans="1:37" ht="14.25" customHeight="1" x14ac:dyDescent="0.2">
      <c r="A77" s="58"/>
      <c r="B77" s="32" t="s">
        <v>92</v>
      </c>
      <c r="C77" s="26">
        <v>32</v>
      </c>
      <c r="D77" s="27">
        <v>0</v>
      </c>
      <c r="E77" s="28">
        <f t="shared" ref="E77:E109" si="28">D77/C77</f>
        <v>0</v>
      </c>
      <c r="F77" s="27">
        <v>8</v>
      </c>
      <c r="G77" s="27">
        <v>0</v>
      </c>
      <c r="H77" s="28">
        <f t="shared" ref="H77:H109" si="29">G77/F77</f>
        <v>0</v>
      </c>
      <c r="I77" s="27">
        <v>8</v>
      </c>
      <c r="J77" s="27">
        <v>0</v>
      </c>
      <c r="K77" s="28">
        <f t="shared" ref="K77:K109" si="30">J77/I77</f>
        <v>0</v>
      </c>
      <c r="L77" s="27">
        <v>14</v>
      </c>
      <c r="M77" s="27">
        <v>0</v>
      </c>
      <c r="N77" s="28">
        <f t="shared" ref="N77:N109" si="31">M77/L77</f>
        <v>0</v>
      </c>
      <c r="O77" s="27">
        <v>16</v>
      </c>
      <c r="P77" s="27">
        <v>1</v>
      </c>
      <c r="Q77" s="28">
        <f t="shared" ref="Q77:Q109" si="32">P77/O77</f>
        <v>6.25E-2</v>
      </c>
      <c r="R77" s="27">
        <v>24</v>
      </c>
      <c r="S77" s="27">
        <v>0</v>
      </c>
      <c r="T77" s="28">
        <f t="shared" ref="T77:T109" si="33">S77/R77</f>
        <v>0</v>
      </c>
      <c r="U77" s="27">
        <v>24</v>
      </c>
      <c r="V77" s="27">
        <v>1</v>
      </c>
      <c r="W77" s="28">
        <f t="shared" ref="W77:W109" si="34">V77/U77</f>
        <v>4.1666666666666664E-2</v>
      </c>
      <c r="X77" s="27">
        <v>31</v>
      </c>
      <c r="Y77" s="27">
        <v>0</v>
      </c>
      <c r="Z77" s="28">
        <f t="shared" ref="Z77:Z109" si="35">Y77/X77</f>
        <v>0</v>
      </c>
      <c r="AA77" s="27">
        <v>30</v>
      </c>
      <c r="AB77" s="27">
        <v>0</v>
      </c>
      <c r="AC77" s="28">
        <f t="shared" ref="AC77:AC109" si="36">AB77/AA77</f>
        <v>0</v>
      </c>
      <c r="AD77" s="27">
        <v>31</v>
      </c>
      <c r="AE77" s="27">
        <v>0</v>
      </c>
      <c r="AF77" s="28">
        <f t="shared" ref="AF77:AF109" si="37">AE77/AD77</f>
        <v>0</v>
      </c>
      <c r="AG77" s="26">
        <v>32</v>
      </c>
      <c r="AH77" s="7">
        <f t="shared" si="25"/>
        <v>2</v>
      </c>
      <c r="AI77" s="7">
        <f t="shared" si="26"/>
        <v>0</v>
      </c>
      <c r="AJ77" s="8">
        <f t="shared" si="24"/>
        <v>1.0416666666666666E-2</v>
      </c>
      <c r="AK77" s="9" t="s">
        <v>174</v>
      </c>
    </row>
    <row r="78" spans="1:37" ht="14.25" customHeight="1" x14ac:dyDescent="0.2">
      <c r="A78" s="58"/>
      <c r="B78" s="32" t="s">
        <v>95</v>
      </c>
      <c r="C78" s="26">
        <v>15</v>
      </c>
      <c r="D78" s="27">
        <v>0</v>
      </c>
      <c r="E78" s="28">
        <f t="shared" si="28"/>
        <v>0</v>
      </c>
      <c r="F78" s="27">
        <v>19</v>
      </c>
      <c r="G78" s="27">
        <v>0</v>
      </c>
      <c r="H78" s="28">
        <f t="shared" si="29"/>
        <v>0</v>
      </c>
      <c r="I78" s="27">
        <v>20</v>
      </c>
      <c r="J78" s="27">
        <v>1</v>
      </c>
      <c r="K78" s="28">
        <f t="shared" si="30"/>
        <v>0.05</v>
      </c>
      <c r="L78" s="27">
        <v>22</v>
      </c>
      <c r="M78" s="27">
        <v>0</v>
      </c>
      <c r="N78" s="28">
        <f t="shared" si="31"/>
        <v>0</v>
      </c>
      <c r="O78" s="27">
        <v>19</v>
      </c>
      <c r="P78" s="27">
        <v>0</v>
      </c>
      <c r="Q78" s="28">
        <f t="shared" si="32"/>
        <v>0</v>
      </c>
      <c r="R78" s="27">
        <v>20</v>
      </c>
      <c r="S78" s="27">
        <v>0</v>
      </c>
      <c r="T78" s="28">
        <f t="shared" si="33"/>
        <v>0</v>
      </c>
      <c r="U78" s="27">
        <v>20</v>
      </c>
      <c r="V78" s="27">
        <v>0</v>
      </c>
      <c r="W78" s="28">
        <f t="shared" si="34"/>
        <v>0</v>
      </c>
      <c r="X78" s="27">
        <v>20</v>
      </c>
      <c r="Y78" s="27">
        <v>0</v>
      </c>
      <c r="Z78" s="28">
        <f t="shared" si="35"/>
        <v>0</v>
      </c>
      <c r="AA78" s="27">
        <v>19</v>
      </c>
      <c r="AB78" s="27">
        <v>0</v>
      </c>
      <c r="AC78" s="28">
        <f t="shared" si="36"/>
        <v>0</v>
      </c>
      <c r="AD78" s="27">
        <v>19</v>
      </c>
      <c r="AE78" s="27">
        <v>0</v>
      </c>
      <c r="AF78" s="28">
        <f t="shared" si="37"/>
        <v>0</v>
      </c>
      <c r="AG78" s="26">
        <v>15</v>
      </c>
      <c r="AH78" s="7">
        <f t="shared" si="25"/>
        <v>1</v>
      </c>
      <c r="AI78" s="7">
        <f t="shared" si="26"/>
        <v>0</v>
      </c>
      <c r="AJ78" s="8">
        <f t="shared" si="24"/>
        <v>5.0000000000000001E-3</v>
      </c>
      <c r="AK78" s="9" t="s">
        <v>174</v>
      </c>
    </row>
    <row r="79" spans="1:37" ht="14.25" customHeight="1" x14ac:dyDescent="0.2">
      <c r="A79" s="58"/>
      <c r="B79" s="25" t="s">
        <v>98</v>
      </c>
      <c r="C79" s="26">
        <v>1258</v>
      </c>
      <c r="D79" s="27">
        <v>0</v>
      </c>
      <c r="E79" s="28">
        <f t="shared" si="28"/>
        <v>0</v>
      </c>
      <c r="F79" s="27">
        <v>458</v>
      </c>
      <c r="G79" s="27">
        <v>7</v>
      </c>
      <c r="H79" s="28">
        <f t="shared" si="29"/>
        <v>1.5283842794759825E-2</v>
      </c>
      <c r="I79" s="27">
        <v>468</v>
      </c>
      <c r="J79" s="27">
        <v>0</v>
      </c>
      <c r="K79" s="28">
        <f t="shared" si="30"/>
        <v>0</v>
      </c>
      <c r="L79" s="27">
        <v>649</v>
      </c>
      <c r="M79" s="27">
        <v>0</v>
      </c>
      <c r="N79" s="28">
        <f t="shared" si="31"/>
        <v>0</v>
      </c>
      <c r="O79" s="27">
        <v>677</v>
      </c>
      <c r="P79" s="27">
        <v>1</v>
      </c>
      <c r="Q79" s="28">
        <f t="shared" si="32"/>
        <v>1.4771048744460858E-3</v>
      </c>
      <c r="R79" s="27">
        <v>863</v>
      </c>
      <c r="S79" s="27">
        <v>2</v>
      </c>
      <c r="T79" s="28">
        <f t="shared" si="33"/>
        <v>2.3174971031286211E-3</v>
      </c>
      <c r="U79" s="27">
        <v>917</v>
      </c>
      <c r="V79" s="27">
        <v>12</v>
      </c>
      <c r="W79" s="28">
        <f t="shared" si="34"/>
        <v>1.3086150490730643E-2</v>
      </c>
      <c r="X79" s="27">
        <v>1070</v>
      </c>
      <c r="Y79" s="27">
        <v>10</v>
      </c>
      <c r="Z79" s="28">
        <f t="shared" si="35"/>
        <v>9.3457943925233638E-3</v>
      </c>
      <c r="AA79" s="27">
        <v>1151</v>
      </c>
      <c r="AB79" s="27">
        <v>7</v>
      </c>
      <c r="AC79" s="28">
        <f t="shared" si="36"/>
        <v>6.0816681146828849E-3</v>
      </c>
      <c r="AD79" s="27">
        <v>1172</v>
      </c>
      <c r="AE79" s="27">
        <v>6</v>
      </c>
      <c r="AF79" s="28">
        <f t="shared" si="37"/>
        <v>5.1194539249146756E-3</v>
      </c>
      <c r="AG79" s="26">
        <v>1258</v>
      </c>
      <c r="AH79" s="7">
        <f t="shared" si="25"/>
        <v>45</v>
      </c>
      <c r="AI79" s="7">
        <f t="shared" si="26"/>
        <v>5</v>
      </c>
      <c r="AJ79" s="8">
        <f t="shared" si="24"/>
        <v>5.27115116951861E-3</v>
      </c>
      <c r="AK79" s="9" t="str">
        <f t="shared" si="27"/>
        <v>راكد</v>
      </c>
    </row>
    <row r="80" spans="1:37" ht="28.5" customHeight="1" x14ac:dyDescent="0.2">
      <c r="A80" s="58"/>
      <c r="B80" s="32" t="s">
        <v>99</v>
      </c>
      <c r="C80" s="26">
        <v>18</v>
      </c>
      <c r="D80" s="27">
        <v>0</v>
      </c>
      <c r="E80" s="28">
        <f t="shared" si="28"/>
        <v>0</v>
      </c>
      <c r="F80" s="27">
        <v>0</v>
      </c>
      <c r="G80" s="27">
        <v>0</v>
      </c>
      <c r="H80" s="28" t="e">
        <f t="shared" si="29"/>
        <v>#DIV/0!</v>
      </c>
      <c r="I80" s="27">
        <v>0</v>
      </c>
      <c r="J80" s="27">
        <v>0</v>
      </c>
      <c r="K80" s="28" t="e">
        <f t="shared" si="30"/>
        <v>#DIV/0!</v>
      </c>
      <c r="L80" s="27">
        <v>0</v>
      </c>
      <c r="M80" s="27">
        <v>0</v>
      </c>
      <c r="N80" s="28" t="e">
        <f t="shared" si="31"/>
        <v>#DIV/0!</v>
      </c>
      <c r="O80" s="27">
        <v>1</v>
      </c>
      <c r="P80" s="27">
        <v>0</v>
      </c>
      <c r="Q80" s="28">
        <f t="shared" si="32"/>
        <v>0</v>
      </c>
      <c r="R80" s="27">
        <v>2</v>
      </c>
      <c r="S80" s="27">
        <v>0</v>
      </c>
      <c r="T80" s="28">
        <f t="shared" si="33"/>
        <v>0</v>
      </c>
      <c r="U80" s="27">
        <v>5</v>
      </c>
      <c r="V80" s="27">
        <v>0</v>
      </c>
      <c r="W80" s="28">
        <f t="shared" si="34"/>
        <v>0</v>
      </c>
      <c r="X80" s="27">
        <v>10</v>
      </c>
      <c r="Y80" s="27">
        <v>0</v>
      </c>
      <c r="Z80" s="28">
        <f t="shared" si="35"/>
        <v>0</v>
      </c>
      <c r="AA80" s="27">
        <v>11</v>
      </c>
      <c r="AB80" s="27">
        <v>2</v>
      </c>
      <c r="AC80" s="28">
        <f t="shared" si="36"/>
        <v>0.18181818181818182</v>
      </c>
      <c r="AD80" s="27">
        <v>18</v>
      </c>
      <c r="AE80" s="27">
        <v>0</v>
      </c>
      <c r="AF80" s="28">
        <f t="shared" si="37"/>
        <v>0</v>
      </c>
      <c r="AG80" s="26">
        <v>18</v>
      </c>
      <c r="AH80" s="7">
        <f t="shared" si="25"/>
        <v>2</v>
      </c>
      <c r="AI80" s="7">
        <f t="shared" si="26"/>
        <v>0</v>
      </c>
      <c r="AJ80" s="8">
        <f>AVERAGE(AF80,AC80,Z80,W80,T80,Q80,E80)</f>
        <v>2.5974025974025976E-2</v>
      </c>
      <c r="AK80" s="9" t="s">
        <v>174</v>
      </c>
    </row>
    <row r="81" spans="1:37" ht="14.25" customHeight="1" x14ac:dyDescent="0.2">
      <c r="A81" s="58"/>
      <c r="B81" s="32" t="s">
        <v>100</v>
      </c>
      <c r="C81" s="26">
        <v>18</v>
      </c>
      <c r="D81" s="27">
        <v>0</v>
      </c>
      <c r="E81" s="28">
        <f t="shared" si="28"/>
        <v>0</v>
      </c>
      <c r="F81" s="27">
        <v>3</v>
      </c>
      <c r="G81" s="27">
        <v>0</v>
      </c>
      <c r="H81" s="28">
        <f t="shared" si="29"/>
        <v>0</v>
      </c>
      <c r="I81" s="27">
        <v>3</v>
      </c>
      <c r="J81" s="27">
        <v>0</v>
      </c>
      <c r="K81" s="28">
        <f t="shared" si="30"/>
        <v>0</v>
      </c>
      <c r="L81" s="27">
        <v>5</v>
      </c>
      <c r="M81" s="27">
        <v>0</v>
      </c>
      <c r="N81" s="28">
        <f t="shared" si="31"/>
        <v>0</v>
      </c>
      <c r="O81" s="27">
        <v>4</v>
      </c>
      <c r="P81" s="27">
        <v>0</v>
      </c>
      <c r="Q81" s="28">
        <f t="shared" si="32"/>
        <v>0</v>
      </c>
      <c r="R81" s="27">
        <v>9</v>
      </c>
      <c r="S81" s="27">
        <v>0</v>
      </c>
      <c r="T81" s="28">
        <f t="shared" si="33"/>
        <v>0</v>
      </c>
      <c r="U81" s="27">
        <v>9</v>
      </c>
      <c r="V81" s="27">
        <v>0</v>
      </c>
      <c r="W81" s="28">
        <f t="shared" si="34"/>
        <v>0</v>
      </c>
      <c r="X81" s="27">
        <v>16</v>
      </c>
      <c r="Y81" s="27">
        <v>0</v>
      </c>
      <c r="Z81" s="28">
        <f t="shared" si="35"/>
        <v>0</v>
      </c>
      <c r="AA81" s="27">
        <v>19</v>
      </c>
      <c r="AB81" s="27">
        <v>0</v>
      </c>
      <c r="AC81" s="28">
        <f t="shared" si="36"/>
        <v>0</v>
      </c>
      <c r="AD81" s="27">
        <v>20</v>
      </c>
      <c r="AE81" s="27">
        <v>0</v>
      </c>
      <c r="AF81" s="28">
        <f t="shared" si="37"/>
        <v>0</v>
      </c>
      <c r="AG81" s="26">
        <v>18</v>
      </c>
      <c r="AH81" s="7">
        <f t="shared" si="25"/>
        <v>0</v>
      </c>
      <c r="AI81" s="7">
        <f t="shared" si="26"/>
        <v>0</v>
      </c>
      <c r="AJ81" s="8">
        <f t="shared" si="24"/>
        <v>0</v>
      </c>
      <c r="AK81" s="9" t="s">
        <v>174</v>
      </c>
    </row>
    <row r="82" spans="1:37" ht="14.25" customHeight="1" x14ac:dyDescent="0.2">
      <c r="A82" s="58"/>
      <c r="B82" s="32" t="s">
        <v>101</v>
      </c>
      <c r="C82" s="26">
        <v>18</v>
      </c>
      <c r="D82" s="27">
        <v>0</v>
      </c>
      <c r="E82" s="28">
        <f t="shared" si="28"/>
        <v>0</v>
      </c>
      <c r="F82" s="27">
        <v>0</v>
      </c>
      <c r="G82" s="27">
        <v>0</v>
      </c>
      <c r="H82" s="28" t="e">
        <f t="shared" si="29"/>
        <v>#DIV/0!</v>
      </c>
      <c r="I82" s="27">
        <v>0</v>
      </c>
      <c r="J82" s="27">
        <v>0</v>
      </c>
      <c r="K82" s="28" t="e">
        <f t="shared" si="30"/>
        <v>#DIV/0!</v>
      </c>
      <c r="L82" s="27">
        <v>0</v>
      </c>
      <c r="M82" s="27">
        <v>0</v>
      </c>
      <c r="N82" s="28" t="e">
        <f t="shared" si="31"/>
        <v>#DIV/0!</v>
      </c>
      <c r="O82" s="27">
        <v>0</v>
      </c>
      <c r="P82" s="27">
        <v>0</v>
      </c>
      <c r="Q82" s="28" t="e">
        <f t="shared" si="32"/>
        <v>#DIV/0!</v>
      </c>
      <c r="R82" s="27">
        <v>3</v>
      </c>
      <c r="S82" s="27">
        <v>0</v>
      </c>
      <c r="T82" s="28">
        <f t="shared" si="33"/>
        <v>0</v>
      </c>
      <c r="U82" s="27">
        <v>3</v>
      </c>
      <c r="V82" s="27">
        <v>0</v>
      </c>
      <c r="W82" s="28">
        <f t="shared" si="34"/>
        <v>0</v>
      </c>
      <c r="X82" s="27">
        <v>11</v>
      </c>
      <c r="Y82" s="27">
        <v>0</v>
      </c>
      <c r="Z82" s="28">
        <f t="shared" si="35"/>
        <v>0</v>
      </c>
      <c r="AA82" s="27">
        <v>10</v>
      </c>
      <c r="AB82" s="27">
        <v>0</v>
      </c>
      <c r="AC82" s="28">
        <f t="shared" si="36"/>
        <v>0</v>
      </c>
      <c r="AD82" s="27">
        <v>10</v>
      </c>
      <c r="AE82" s="27">
        <v>0</v>
      </c>
      <c r="AF82" s="28">
        <f t="shared" si="37"/>
        <v>0</v>
      </c>
      <c r="AG82" s="26">
        <v>18</v>
      </c>
      <c r="AH82" s="7">
        <f t="shared" si="25"/>
        <v>0</v>
      </c>
      <c r="AI82" s="7">
        <f t="shared" si="26"/>
        <v>0</v>
      </c>
      <c r="AJ82" s="8">
        <f>AVERAGE(AF82,AC82,Z82,W82,T82,E82)</f>
        <v>0</v>
      </c>
      <c r="AK82" s="9" t="s">
        <v>174</v>
      </c>
    </row>
    <row r="83" spans="1:37" ht="14.25" customHeight="1" x14ac:dyDescent="0.2">
      <c r="A83" s="58"/>
      <c r="B83" s="32" t="s">
        <v>102</v>
      </c>
      <c r="C83" s="26">
        <v>59</v>
      </c>
      <c r="D83" s="27">
        <v>3</v>
      </c>
      <c r="E83" s="28">
        <f t="shared" si="28"/>
        <v>5.0847457627118647E-2</v>
      </c>
      <c r="F83" s="27">
        <v>10</v>
      </c>
      <c r="G83" s="27">
        <v>0</v>
      </c>
      <c r="H83" s="28">
        <f t="shared" si="29"/>
        <v>0</v>
      </c>
      <c r="I83" s="27">
        <v>14</v>
      </c>
      <c r="J83" s="27">
        <v>0</v>
      </c>
      <c r="K83" s="28">
        <f t="shared" si="30"/>
        <v>0</v>
      </c>
      <c r="L83" s="27">
        <v>21</v>
      </c>
      <c r="M83" s="27">
        <v>0</v>
      </c>
      <c r="N83" s="28">
        <f t="shared" si="31"/>
        <v>0</v>
      </c>
      <c r="O83" s="27">
        <v>21</v>
      </c>
      <c r="P83" s="27">
        <v>10</v>
      </c>
      <c r="Q83" s="28">
        <f t="shared" si="32"/>
        <v>0.47619047619047616</v>
      </c>
      <c r="R83" s="27">
        <v>27</v>
      </c>
      <c r="S83" s="27">
        <v>1</v>
      </c>
      <c r="T83" s="28">
        <f t="shared" si="33"/>
        <v>3.7037037037037035E-2</v>
      </c>
      <c r="U83" s="27">
        <v>33</v>
      </c>
      <c r="V83" s="27">
        <v>0</v>
      </c>
      <c r="W83" s="28">
        <f t="shared" si="34"/>
        <v>0</v>
      </c>
      <c r="X83" s="27">
        <v>45</v>
      </c>
      <c r="Y83" s="27">
        <v>1</v>
      </c>
      <c r="Z83" s="28">
        <f t="shared" si="35"/>
        <v>2.2222222222222223E-2</v>
      </c>
      <c r="AA83" s="27">
        <v>49</v>
      </c>
      <c r="AB83" s="27">
        <v>1</v>
      </c>
      <c r="AC83" s="28">
        <f t="shared" si="36"/>
        <v>2.0408163265306121E-2</v>
      </c>
      <c r="AD83" s="27">
        <v>46</v>
      </c>
      <c r="AE83" s="27">
        <v>2</v>
      </c>
      <c r="AF83" s="28">
        <f t="shared" si="37"/>
        <v>4.3478260869565216E-2</v>
      </c>
      <c r="AG83" s="26">
        <v>59</v>
      </c>
      <c r="AH83" s="7">
        <f t="shared" si="25"/>
        <v>18</v>
      </c>
      <c r="AI83" s="7">
        <f t="shared" si="26"/>
        <v>2</v>
      </c>
      <c r="AJ83" s="8">
        <f t="shared" si="24"/>
        <v>6.5018361721172535E-2</v>
      </c>
      <c r="AK83" s="9" t="s">
        <v>174</v>
      </c>
    </row>
    <row r="84" spans="1:37" ht="14.25" customHeight="1" x14ac:dyDescent="0.2">
      <c r="A84" s="58"/>
      <c r="B84" s="25" t="s">
        <v>104</v>
      </c>
      <c r="C84" s="26">
        <v>240</v>
      </c>
      <c r="D84" s="27">
        <v>0</v>
      </c>
      <c r="E84" s="28">
        <f t="shared" si="28"/>
        <v>0</v>
      </c>
      <c r="F84" s="27">
        <v>56</v>
      </c>
      <c r="G84" s="27">
        <v>0</v>
      </c>
      <c r="H84" s="28">
        <f t="shared" si="29"/>
        <v>0</v>
      </c>
      <c r="I84" s="27">
        <v>55</v>
      </c>
      <c r="J84" s="27">
        <v>0</v>
      </c>
      <c r="K84" s="28">
        <f t="shared" si="30"/>
        <v>0</v>
      </c>
      <c r="L84" s="27">
        <v>76</v>
      </c>
      <c r="M84" s="27">
        <v>0</v>
      </c>
      <c r="N84" s="28">
        <f t="shared" si="31"/>
        <v>0</v>
      </c>
      <c r="O84" s="27">
        <v>84</v>
      </c>
      <c r="P84" s="27">
        <v>0</v>
      </c>
      <c r="Q84" s="28">
        <f t="shared" si="32"/>
        <v>0</v>
      </c>
      <c r="R84" s="27">
        <v>115</v>
      </c>
      <c r="S84" s="27">
        <v>0</v>
      </c>
      <c r="T84" s="28">
        <f t="shared" si="33"/>
        <v>0</v>
      </c>
      <c r="U84" s="27">
        <v>133</v>
      </c>
      <c r="V84" s="27">
        <v>3</v>
      </c>
      <c r="W84" s="28">
        <f t="shared" si="34"/>
        <v>2.2556390977443608E-2</v>
      </c>
      <c r="X84" s="27">
        <v>168</v>
      </c>
      <c r="Y84" s="27">
        <v>0</v>
      </c>
      <c r="Z84" s="28">
        <f t="shared" si="35"/>
        <v>0</v>
      </c>
      <c r="AA84" s="27">
        <v>186</v>
      </c>
      <c r="AB84" s="27">
        <v>0</v>
      </c>
      <c r="AC84" s="28">
        <f t="shared" si="36"/>
        <v>0</v>
      </c>
      <c r="AD84" s="27">
        <v>195</v>
      </c>
      <c r="AE84" s="27">
        <v>0</v>
      </c>
      <c r="AF84" s="28">
        <f t="shared" si="37"/>
        <v>0</v>
      </c>
      <c r="AG84" s="26">
        <v>240</v>
      </c>
      <c r="AH84" s="7">
        <f t="shared" si="25"/>
        <v>3</v>
      </c>
      <c r="AI84" s="7">
        <f t="shared" si="26"/>
        <v>0</v>
      </c>
      <c r="AJ84" s="8">
        <f t="shared" si="24"/>
        <v>2.2556390977443606E-3</v>
      </c>
      <c r="AK84" s="9" t="str">
        <f t="shared" si="27"/>
        <v>راكد</v>
      </c>
    </row>
    <row r="85" spans="1:37" ht="14.25" customHeight="1" x14ac:dyDescent="0.2">
      <c r="A85" s="58"/>
      <c r="B85" s="32" t="s">
        <v>105</v>
      </c>
      <c r="C85" s="26">
        <v>33</v>
      </c>
      <c r="D85" s="27">
        <v>0</v>
      </c>
      <c r="E85" s="28">
        <f t="shared" si="28"/>
        <v>0</v>
      </c>
      <c r="F85" s="27">
        <v>11</v>
      </c>
      <c r="G85" s="27">
        <v>0</v>
      </c>
      <c r="H85" s="28">
        <f t="shared" si="29"/>
        <v>0</v>
      </c>
      <c r="I85" s="27">
        <v>11</v>
      </c>
      <c r="J85" s="27">
        <v>0</v>
      </c>
      <c r="K85" s="28">
        <f t="shared" si="30"/>
        <v>0</v>
      </c>
      <c r="L85" s="27">
        <v>16</v>
      </c>
      <c r="M85" s="27">
        <v>0</v>
      </c>
      <c r="N85" s="28">
        <f t="shared" si="31"/>
        <v>0</v>
      </c>
      <c r="O85" s="27">
        <v>15</v>
      </c>
      <c r="P85" s="27">
        <v>0</v>
      </c>
      <c r="Q85" s="28">
        <f t="shared" si="32"/>
        <v>0</v>
      </c>
      <c r="R85" s="27">
        <v>19</v>
      </c>
      <c r="S85" s="27">
        <v>0</v>
      </c>
      <c r="T85" s="28">
        <f t="shared" si="33"/>
        <v>0</v>
      </c>
      <c r="U85" s="27">
        <v>21</v>
      </c>
      <c r="V85" s="27">
        <v>0</v>
      </c>
      <c r="W85" s="28">
        <f t="shared" si="34"/>
        <v>0</v>
      </c>
      <c r="X85" s="27">
        <v>26</v>
      </c>
      <c r="Y85" s="27">
        <v>0</v>
      </c>
      <c r="Z85" s="28">
        <f t="shared" si="35"/>
        <v>0</v>
      </c>
      <c r="AA85" s="27">
        <v>29</v>
      </c>
      <c r="AB85" s="27">
        <v>0</v>
      </c>
      <c r="AC85" s="28">
        <f t="shared" si="36"/>
        <v>0</v>
      </c>
      <c r="AD85" s="27">
        <v>31</v>
      </c>
      <c r="AE85" s="27">
        <v>0</v>
      </c>
      <c r="AF85" s="28">
        <f t="shared" si="37"/>
        <v>0</v>
      </c>
      <c r="AG85" s="26">
        <v>33</v>
      </c>
      <c r="AH85" s="7">
        <f t="shared" si="25"/>
        <v>0</v>
      </c>
      <c r="AI85" s="7">
        <f t="shared" si="26"/>
        <v>0</v>
      </c>
      <c r="AJ85" s="8">
        <f t="shared" si="24"/>
        <v>0</v>
      </c>
      <c r="AK85" s="9" t="s">
        <v>174</v>
      </c>
    </row>
    <row r="86" spans="1:37" ht="14.25" customHeight="1" x14ac:dyDescent="0.2">
      <c r="A86" s="58"/>
      <c r="B86" s="25" t="s">
        <v>106</v>
      </c>
      <c r="C86" s="26">
        <v>160</v>
      </c>
      <c r="D86" s="27">
        <v>0</v>
      </c>
      <c r="E86" s="28">
        <f t="shared" si="28"/>
        <v>0</v>
      </c>
      <c r="F86" s="27">
        <v>26</v>
      </c>
      <c r="G86" s="27">
        <v>2</v>
      </c>
      <c r="H86" s="28">
        <f t="shared" si="29"/>
        <v>7.6923076923076927E-2</v>
      </c>
      <c r="I86" s="27">
        <v>36</v>
      </c>
      <c r="J86" s="27">
        <v>0</v>
      </c>
      <c r="K86" s="28">
        <f t="shared" si="30"/>
        <v>0</v>
      </c>
      <c r="L86" s="27">
        <v>74</v>
      </c>
      <c r="M86" s="27">
        <v>0</v>
      </c>
      <c r="N86" s="28">
        <f t="shared" si="31"/>
        <v>0</v>
      </c>
      <c r="O86" s="27">
        <v>81</v>
      </c>
      <c r="P86" s="27">
        <v>1</v>
      </c>
      <c r="Q86" s="28">
        <f t="shared" si="32"/>
        <v>1.2345679012345678E-2</v>
      </c>
      <c r="R86" s="27">
        <v>111</v>
      </c>
      <c r="S86" s="27">
        <v>3</v>
      </c>
      <c r="T86" s="28">
        <f t="shared" si="33"/>
        <v>2.7027027027027029E-2</v>
      </c>
      <c r="U86" s="27">
        <v>130</v>
      </c>
      <c r="V86" s="27">
        <v>2</v>
      </c>
      <c r="W86" s="28">
        <f t="shared" si="34"/>
        <v>1.5384615384615385E-2</v>
      </c>
      <c r="X86" s="27">
        <v>153</v>
      </c>
      <c r="Y86" s="27">
        <v>1</v>
      </c>
      <c r="Z86" s="28">
        <f t="shared" si="35"/>
        <v>6.5359477124183009E-3</v>
      </c>
      <c r="AA86" s="27">
        <v>164</v>
      </c>
      <c r="AB86" s="27">
        <v>8</v>
      </c>
      <c r="AC86" s="28">
        <f t="shared" si="36"/>
        <v>4.878048780487805E-2</v>
      </c>
      <c r="AD86" s="27">
        <v>166</v>
      </c>
      <c r="AE86" s="27">
        <v>5</v>
      </c>
      <c r="AF86" s="28">
        <f t="shared" si="37"/>
        <v>3.0120481927710843E-2</v>
      </c>
      <c r="AG86" s="26">
        <v>160</v>
      </c>
      <c r="AH86" s="7">
        <f t="shared" si="25"/>
        <v>22</v>
      </c>
      <c r="AI86" s="7">
        <f t="shared" si="26"/>
        <v>2</v>
      </c>
      <c r="AJ86" s="8">
        <f t="shared" si="24"/>
        <v>2.1711731579207222E-2</v>
      </c>
      <c r="AK86" s="9" t="str">
        <f t="shared" si="27"/>
        <v>مشبع</v>
      </c>
    </row>
    <row r="87" spans="1:37" ht="14.25" customHeight="1" x14ac:dyDescent="0.2">
      <c r="A87" s="58"/>
      <c r="B87" s="32" t="s">
        <v>108</v>
      </c>
      <c r="C87" s="26">
        <v>48</v>
      </c>
      <c r="D87" s="27">
        <v>0</v>
      </c>
      <c r="E87" s="28">
        <f t="shared" si="28"/>
        <v>0</v>
      </c>
      <c r="F87" s="27">
        <v>10</v>
      </c>
      <c r="G87" s="27">
        <v>0</v>
      </c>
      <c r="H87" s="28">
        <f t="shared" si="29"/>
        <v>0</v>
      </c>
      <c r="I87" s="27">
        <v>8</v>
      </c>
      <c r="J87" s="27">
        <v>0</v>
      </c>
      <c r="K87" s="28">
        <f t="shared" si="30"/>
        <v>0</v>
      </c>
      <c r="L87" s="27">
        <v>13</v>
      </c>
      <c r="M87" s="27">
        <v>1</v>
      </c>
      <c r="N87" s="28">
        <f t="shared" si="31"/>
        <v>7.6923076923076927E-2</v>
      </c>
      <c r="O87" s="27">
        <v>14</v>
      </c>
      <c r="P87" s="27">
        <v>0</v>
      </c>
      <c r="Q87" s="28">
        <f t="shared" si="32"/>
        <v>0</v>
      </c>
      <c r="R87" s="27">
        <v>21</v>
      </c>
      <c r="S87" s="27">
        <v>0</v>
      </c>
      <c r="T87" s="28">
        <f t="shared" si="33"/>
        <v>0</v>
      </c>
      <c r="U87" s="27">
        <v>25</v>
      </c>
      <c r="V87" s="27">
        <v>2</v>
      </c>
      <c r="W87" s="28">
        <f t="shared" si="34"/>
        <v>0.08</v>
      </c>
      <c r="X87" s="27">
        <v>29</v>
      </c>
      <c r="Y87" s="27">
        <v>0</v>
      </c>
      <c r="Z87" s="28">
        <f t="shared" si="35"/>
        <v>0</v>
      </c>
      <c r="AA87" s="27">
        <v>33</v>
      </c>
      <c r="AB87" s="27">
        <v>0</v>
      </c>
      <c r="AC87" s="28">
        <f t="shared" si="36"/>
        <v>0</v>
      </c>
      <c r="AD87" s="27">
        <v>36</v>
      </c>
      <c r="AE87" s="27">
        <v>0</v>
      </c>
      <c r="AF87" s="28">
        <f t="shared" si="37"/>
        <v>0</v>
      </c>
      <c r="AG87" s="26">
        <v>48</v>
      </c>
      <c r="AH87" s="7">
        <f t="shared" si="25"/>
        <v>3</v>
      </c>
      <c r="AI87" s="7">
        <f t="shared" si="26"/>
        <v>0</v>
      </c>
      <c r="AJ87" s="8">
        <f t="shared" si="24"/>
        <v>1.5692307692307693E-2</v>
      </c>
      <c r="AK87" s="9" t="s">
        <v>174</v>
      </c>
    </row>
    <row r="88" spans="1:37" ht="14.25" customHeight="1" x14ac:dyDescent="0.2">
      <c r="A88" s="58"/>
      <c r="B88" s="32" t="s">
        <v>109</v>
      </c>
      <c r="C88" s="26">
        <v>85</v>
      </c>
      <c r="D88" s="27">
        <v>0</v>
      </c>
      <c r="E88" s="28">
        <f t="shared" si="28"/>
        <v>0</v>
      </c>
      <c r="F88" s="27">
        <v>32</v>
      </c>
      <c r="G88" s="27">
        <v>0</v>
      </c>
      <c r="H88" s="28">
        <f t="shared" si="29"/>
        <v>0</v>
      </c>
      <c r="I88" s="27">
        <v>33</v>
      </c>
      <c r="J88" s="27">
        <v>0</v>
      </c>
      <c r="K88" s="28">
        <f t="shared" si="30"/>
        <v>0</v>
      </c>
      <c r="L88" s="27">
        <v>40</v>
      </c>
      <c r="M88" s="27">
        <v>0</v>
      </c>
      <c r="N88" s="28">
        <f t="shared" si="31"/>
        <v>0</v>
      </c>
      <c r="O88" s="27">
        <v>40</v>
      </c>
      <c r="P88" s="27">
        <v>0</v>
      </c>
      <c r="Q88" s="28">
        <f t="shared" si="32"/>
        <v>0</v>
      </c>
      <c r="R88" s="27">
        <v>58</v>
      </c>
      <c r="S88" s="27">
        <v>0</v>
      </c>
      <c r="T88" s="28">
        <f t="shared" si="33"/>
        <v>0</v>
      </c>
      <c r="U88" s="27">
        <v>59</v>
      </c>
      <c r="V88" s="27">
        <v>0</v>
      </c>
      <c r="W88" s="28">
        <f t="shared" si="34"/>
        <v>0</v>
      </c>
      <c r="X88" s="27">
        <v>66</v>
      </c>
      <c r="Y88" s="27">
        <v>0</v>
      </c>
      <c r="Z88" s="28">
        <f t="shared" si="35"/>
        <v>0</v>
      </c>
      <c r="AA88" s="27">
        <v>68</v>
      </c>
      <c r="AB88" s="27">
        <v>1</v>
      </c>
      <c r="AC88" s="28">
        <f t="shared" si="36"/>
        <v>1.4705882352941176E-2</v>
      </c>
      <c r="AD88" s="27">
        <v>75</v>
      </c>
      <c r="AE88" s="27">
        <v>0</v>
      </c>
      <c r="AF88" s="28">
        <f t="shared" si="37"/>
        <v>0</v>
      </c>
      <c r="AG88" s="26">
        <v>85</v>
      </c>
      <c r="AH88" s="7">
        <f t="shared" si="25"/>
        <v>1</v>
      </c>
      <c r="AI88" s="7">
        <f t="shared" si="26"/>
        <v>0</v>
      </c>
      <c r="AJ88" s="8">
        <f t="shared" si="24"/>
        <v>1.4705882352941176E-3</v>
      </c>
      <c r="AK88" s="9" t="s">
        <v>174</v>
      </c>
    </row>
    <row r="89" spans="1:37" ht="28.5" customHeight="1" x14ac:dyDescent="0.2">
      <c r="A89" s="58"/>
      <c r="B89" s="25" t="s">
        <v>110</v>
      </c>
      <c r="C89" s="26">
        <v>230</v>
      </c>
      <c r="D89" s="27">
        <v>0</v>
      </c>
      <c r="E89" s="28">
        <f t="shared" si="28"/>
        <v>0</v>
      </c>
      <c r="F89" s="27">
        <v>88</v>
      </c>
      <c r="G89" s="27">
        <v>0</v>
      </c>
      <c r="H89" s="28">
        <f t="shared" si="29"/>
        <v>0</v>
      </c>
      <c r="I89" s="27">
        <v>95</v>
      </c>
      <c r="J89" s="27">
        <v>1</v>
      </c>
      <c r="K89" s="28">
        <f t="shared" si="30"/>
        <v>1.0526315789473684E-2</v>
      </c>
      <c r="L89" s="27">
        <v>113</v>
      </c>
      <c r="M89" s="27">
        <v>0</v>
      </c>
      <c r="N89" s="28">
        <f t="shared" si="31"/>
        <v>0</v>
      </c>
      <c r="O89" s="27">
        <v>118</v>
      </c>
      <c r="P89" s="27">
        <v>0</v>
      </c>
      <c r="Q89" s="28">
        <f t="shared" si="32"/>
        <v>0</v>
      </c>
      <c r="R89" s="27">
        <v>158</v>
      </c>
      <c r="S89" s="27">
        <v>0</v>
      </c>
      <c r="T89" s="28">
        <f t="shared" si="33"/>
        <v>0</v>
      </c>
      <c r="U89" s="27">
        <v>171</v>
      </c>
      <c r="V89" s="27">
        <v>0</v>
      </c>
      <c r="W89" s="28">
        <f t="shared" si="34"/>
        <v>0</v>
      </c>
      <c r="X89" s="27">
        <v>199</v>
      </c>
      <c r="Y89" s="27">
        <v>0</v>
      </c>
      <c r="Z89" s="28">
        <f t="shared" si="35"/>
        <v>0</v>
      </c>
      <c r="AA89" s="27">
        <v>213</v>
      </c>
      <c r="AB89" s="27">
        <v>1</v>
      </c>
      <c r="AC89" s="28">
        <f t="shared" si="36"/>
        <v>4.6948356807511738E-3</v>
      </c>
      <c r="AD89" s="27">
        <v>219</v>
      </c>
      <c r="AE89" s="27">
        <v>0</v>
      </c>
      <c r="AF89" s="28">
        <f t="shared" si="37"/>
        <v>0</v>
      </c>
      <c r="AG89" s="26">
        <v>230</v>
      </c>
      <c r="AH89" s="7">
        <f t="shared" si="25"/>
        <v>2</v>
      </c>
      <c r="AI89" s="7">
        <f t="shared" si="26"/>
        <v>0</v>
      </c>
      <c r="AJ89" s="8">
        <f t="shared" si="24"/>
        <v>1.5221151470224859E-3</v>
      </c>
      <c r="AK89" s="9" t="str">
        <f t="shared" si="27"/>
        <v>راكد</v>
      </c>
    </row>
    <row r="90" spans="1:37" ht="14.25" customHeight="1" x14ac:dyDescent="0.2">
      <c r="A90" s="58"/>
      <c r="B90" s="25" t="s">
        <v>112</v>
      </c>
      <c r="C90" s="26">
        <v>224</v>
      </c>
      <c r="D90" s="27">
        <v>0</v>
      </c>
      <c r="E90" s="28">
        <f t="shared" si="28"/>
        <v>0</v>
      </c>
      <c r="F90" s="27">
        <v>24</v>
      </c>
      <c r="G90" s="27">
        <v>0</v>
      </c>
      <c r="H90" s="28">
        <f t="shared" si="29"/>
        <v>0</v>
      </c>
      <c r="I90" s="27">
        <v>25</v>
      </c>
      <c r="J90" s="27">
        <v>0</v>
      </c>
      <c r="K90" s="28">
        <f t="shared" si="30"/>
        <v>0</v>
      </c>
      <c r="L90" s="27">
        <v>52</v>
      </c>
      <c r="M90" s="27">
        <v>0</v>
      </c>
      <c r="N90" s="28">
        <f t="shared" si="31"/>
        <v>0</v>
      </c>
      <c r="O90" s="27">
        <v>80</v>
      </c>
      <c r="P90" s="27">
        <v>0</v>
      </c>
      <c r="Q90" s="28">
        <f t="shared" si="32"/>
        <v>0</v>
      </c>
      <c r="R90" s="27">
        <v>114</v>
      </c>
      <c r="S90" s="27">
        <v>0</v>
      </c>
      <c r="T90" s="28">
        <f t="shared" si="33"/>
        <v>0</v>
      </c>
      <c r="U90" s="27">
        <v>125</v>
      </c>
      <c r="V90" s="27">
        <v>1</v>
      </c>
      <c r="W90" s="28">
        <f t="shared" si="34"/>
        <v>8.0000000000000002E-3</v>
      </c>
      <c r="X90" s="27">
        <v>158</v>
      </c>
      <c r="Y90" s="27">
        <v>1</v>
      </c>
      <c r="Z90" s="28">
        <f t="shared" si="35"/>
        <v>6.3291139240506328E-3</v>
      </c>
      <c r="AA90" s="27">
        <v>188</v>
      </c>
      <c r="AB90" s="27">
        <v>0</v>
      </c>
      <c r="AC90" s="28">
        <f t="shared" si="36"/>
        <v>0</v>
      </c>
      <c r="AD90" s="27">
        <v>200</v>
      </c>
      <c r="AE90" s="27">
        <v>1</v>
      </c>
      <c r="AF90" s="28">
        <f t="shared" si="37"/>
        <v>5.0000000000000001E-3</v>
      </c>
      <c r="AG90" s="26">
        <v>224</v>
      </c>
      <c r="AH90" s="7">
        <f t="shared" si="25"/>
        <v>3</v>
      </c>
      <c r="AI90" s="7">
        <f t="shared" si="26"/>
        <v>0</v>
      </c>
      <c r="AJ90" s="8">
        <f t="shared" si="24"/>
        <v>1.9329113924050634E-3</v>
      </c>
      <c r="AK90" s="9" t="str">
        <f t="shared" si="27"/>
        <v>راكد</v>
      </c>
    </row>
    <row r="91" spans="1:37" ht="14.25" customHeight="1" x14ac:dyDescent="0.2">
      <c r="A91" s="58"/>
      <c r="B91" s="32" t="s">
        <v>113</v>
      </c>
      <c r="C91" s="26">
        <v>16</v>
      </c>
      <c r="D91" s="27">
        <v>0</v>
      </c>
      <c r="E91" s="28">
        <f t="shared" si="28"/>
        <v>0</v>
      </c>
      <c r="F91" s="27">
        <v>0</v>
      </c>
      <c r="G91" s="27">
        <v>0</v>
      </c>
      <c r="H91" s="28" t="e">
        <f t="shared" si="29"/>
        <v>#DIV/0!</v>
      </c>
      <c r="I91" s="27">
        <v>0</v>
      </c>
      <c r="J91" s="27">
        <v>0</v>
      </c>
      <c r="K91" s="28" t="e">
        <f t="shared" si="30"/>
        <v>#DIV/0!</v>
      </c>
      <c r="L91" s="27">
        <v>0</v>
      </c>
      <c r="M91" s="27">
        <v>0</v>
      </c>
      <c r="N91" s="28" t="e">
        <f t="shared" si="31"/>
        <v>#DIV/0!</v>
      </c>
      <c r="O91" s="27">
        <v>1</v>
      </c>
      <c r="P91" s="27">
        <v>0</v>
      </c>
      <c r="Q91" s="28">
        <f t="shared" si="32"/>
        <v>0</v>
      </c>
      <c r="R91" s="27">
        <v>2</v>
      </c>
      <c r="S91" s="27">
        <v>0</v>
      </c>
      <c r="T91" s="28">
        <f t="shared" si="33"/>
        <v>0</v>
      </c>
      <c r="U91" s="27">
        <v>1</v>
      </c>
      <c r="V91" s="27">
        <v>0</v>
      </c>
      <c r="W91" s="28">
        <f t="shared" si="34"/>
        <v>0</v>
      </c>
      <c r="X91" s="27">
        <v>6</v>
      </c>
      <c r="Y91" s="27">
        <v>0</v>
      </c>
      <c r="Z91" s="28">
        <f t="shared" si="35"/>
        <v>0</v>
      </c>
      <c r="AA91" s="27">
        <v>10</v>
      </c>
      <c r="AB91" s="27">
        <v>0</v>
      </c>
      <c r="AC91" s="28">
        <f t="shared" si="36"/>
        <v>0</v>
      </c>
      <c r="AD91" s="27">
        <v>12</v>
      </c>
      <c r="AE91" s="27">
        <v>0</v>
      </c>
      <c r="AF91" s="28">
        <f t="shared" si="37"/>
        <v>0</v>
      </c>
      <c r="AG91" s="26">
        <v>16</v>
      </c>
      <c r="AH91" s="7">
        <f t="shared" si="25"/>
        <v>0</v>
      </c>
      <c r="AI91" s="7">
        <f t="shared" si="26"/>
        <v>0</v>
      </c>
      <c r="AJ91" s="8">
        <f>AVERAGE(AF91,AC91,Z91,W91,T91,Q91,E91)</f>
        <v>0</v>
      </c>
      <c r="AK91" s="9" t="s">
        <v>174</v>
      </c>
    </row>
    <row r="92" spans="1:37" ht="14.25" customHeight="1" x14ac:dyDescent="0.2">
      <c r="A92" s="58"/>
      <c r="B92" s="25" t="s">
        <v>114</v>
      </c>
      <c r="C92" s="26">
        <v>194</v>
      </c>
      <c r="D92" s="27">
        <v>0</v>
      </c>
      <c r="E92" s="28">
        <f t="shared" si="28"/>
        <v>0</v>
      </c>
      <c r="F92" s="27">
        <v>56</v>
      </c>
      <c r="G92" s="27">
        <v>0</v>
      </c>
      <c r="H92" s="28">
        <f t="shared" si="29"/>
        <v>0</v>
      </c>
      <c r="I92" s="27">
        <v>54</v>
      </c>
      <c r="J92" s="27">
        <v>0</v>
      </c>
      <c r="K92" s="28">
        <f t="shared" si="30"/>
        <v>0</v>
      </c>
      <c r="L92" s="27">
        <v>53</v>
      </c>
      <c r="M92" s="27">
        <v>0</v>
      </c>
      <c r="N92" s="28">
        <f t="shared" si="31"/>
        <v>0</v>
      </c>
      <c r="O92" s="27">
        <v>60</v>
      </c>
      <c r="P92" s="27">
        <v>0</v>
      </c>
      <c r="Q92" s="28">
        <f t="shared" si="32"/>
        <v>0</v>
      </c>
      <c r="R92" s="27">
        <v>80</v>
      </c>
      <c r="S92" s="27">
        <v>1</v>
      </c>
      <c r="T92" s="28">
        <f t="shared" si="33"/>
        <v>1.2500000000000001E-2</v>
      </c>
      <c r="U92" s="27">
        <v>90</v>
      </c>
      <c r="V92" s="27">
        <v>0</v>
      </c>
      <c r="W92" s="28">
        <f t="shared" si="34"/>
        <v>0</v>
      </c>
      <c r="X92" s="27">
        <v>126</v>
      </c>
      <c r="Y92" s="27">
        <v>0</v>
      </c>
      <c r="Z92" s="28">
        <f t="shared" si="35"/>
        <v>0</v>
      </c>
      <c r="AA92" s="27">
        <v>142</v>
      </c>
      <c r="AB92" s="27">
        <v>0</v>
      </c>
      <c r="AC92" s="28">
        <f t="shared" si="36"/>
        <v>0</v>
      </c>
      <c r="AD92" s="27">
        <v>160</v>
      </c>
      <c r="AE92" s="27">
        <v>0</v>
      </c>
      <c r="AF92" s="28">
        <f t="shared" si="37"/>
        <v>0</v>
      </c>
      <c r="AG92" s="26">
        <v>194</v>
      </c>
      <c r="AH92" s="7">
        <f t="shared" si="25"/>
        <v>1</v>
      </c>
      <c r="AI92" s="7">
        <f t="shared" si="26"/>
        <v>0</v>
      </c>
      <c r="AJ92" s="8">
        <f t="shared" si="24"/>
        <v>1.25E-3</v>
      </c>
      <c r="AK92" s="9" t="str">
        <f t="shared" si="27"/>
        <v>راكد</v>
      </c>
    </row>
    <row r="93" spans="1:37" ht="14.25" customHeight="1" x14ac:dyDescent="0.2">
      <c r="A93" s="58"/>
      <c r="B93" s="25" t="s">
        <v>115</v>
      </c>
      <c r="C93" s="26">
        <f>135+1</f>
        <v>136</v>
      </c>
      <c r="D93" s="27">
        <v>0</v>
      </c>
      <c r="E93" s="28">
        <f t="shared" si="28"/>
        <v>0</v>
      </c>
      <c r="F93" s="27">
        <v>109</v>
      </c>
      <c r="G93" s="27">
        <v>0</v>
      </c>
      <c r="H93" s="28">
        <f t="shared" si="29"/>
        <v>0</v>
      </c>
      <c r="I93" s="27">
        <v>111</v>
      </c>
      <c r="J93" s="27">
        <v>0</v>
      </c>
      <c r="K93" s="28">
        <f t="shared" si="30"/>
        <v>0</v>
      </c>
      <c r="L93" s="27">
        <v>123</v>
      </c>
      <c r="M93" s="27">
        <v>0</v>
      </c>
      <c r="N93" s="28">
        <f t="shared" si="31"/>
        <v>0</v>
      </c>
      <c r="O93" s="27">
        <v>118</v>
      </c>
      <c r="P93" s="27">
        <v>0</v>
      </c>
      <c r="Q93" s="28">
        <f t="shared" si="32"/>
        <v>0</v>
      </c>
      <c r="R93" s="27">
        <v>125</v>
      </c>
      <c r="S93" s="27">
        <v>2</v>
      </c>
      <c r="T93" s="28">
        <f t="shared" si="33"/>
        <v>1.6E-2</v>
      </c>
      <c r="U93" s="27">
        <v>125</v>
      </c>
      <c r="V93" s="27">
        <v>0</v>
      </c>
      <c r="W93" s="28">
        <f t="shared" si="34"/>
        <v>0</v>
      </c>
      <c r="X93" s="27">
        <v>131</v>
      </c>
      <c r="Y93" s="27">
        <v>0</v>
      </c>
      <c r="Z93" s="28">
        <f t="shared" si="35"/>
        <v>0</v>
      </c>
      <c r="AA93" s="27">
        <v>139</v>
      </c>
      <c r="AB93" s="27">
        <v>2</v>
      </c>
      <c r="AC93" s="28">
        <f t="shared" si="36"/>
        <v>1.4388489208633094E-2</v>
      </c>
      <c r="AD93" s="27">
        <v>135</v>
      </c>
      <c r="AE93" s="27">
        <v>3</v>
      </c>
      <c r="AF93" s="28">
        <f t="shared" si="37"/>
        <v>2.2222222222222223E-2</v>
      </c>
      <c r="AG93" s="26">
        <f>135+1</f>
        <v>136</v>
      </c>
      <c r="AH93" s="7">
        <f t="shared" si="25"/>
        <v>7</v>
      </c>
      <c r="AI93" s="7">
        <f t="shared" si="26"/>
        <v>1</v>
      </c>
      <c r="AJ93" s="8">
        <f t="shared" si="24"/>
        <v>5.2610711430855312E-3</v>
      </c>
      <c r="AK93" s="9" t="str">
        <f t="shared" si="27"/>
        <v>راكد</v>
      </c>
    </row>
    <row r="94" spans="1:37" s="31" customFormat="1" ht="14.25" customHeight="1" x14ac:dyDescent="0.2">
      <c r="A94" s="51"/>
      <c r="B94" s="33" t="s">
        <v>157</v>
      </c>
      <c r="C94" s="14">
        <v>10</v>
      </c>
      <c r="D94" s="16">
        <v>0</v>
      </c>
      <c r="E94" s="30">
        <f t="shared" si="28"/>
        <v>0</v>
      </c>
      <c r="F94" s="16">
        <v>0</v>
      </c>
      <c r="G94" s="16">
        <v>0</v>
      </c>
      <c r="H94" s="30" t="e">
        <f t="shared" si="29"/>
        <v>#DIV/0!</v>
      </c>
      <c r="I94" s="16">
        <v>0</v>
      </c>
      <c r="J94" s="16">
        <v>0</v>
      </c>
      <c r="K94" s="30" t="e">
        <f t="shared" si="30"/>
        <v>#DIV/0!</v>
      </c>
      <c r="L94" s="16">
        <v>0</v>
      </c>
      <c r="M94" s="16">
        <v>0</v>
      </c>
      <c r="N94" s="30" t="e">
        <f t="shared" si="31"/>
        <v>#DIV/0!</v>
      </c>
      <c r="O94" s="16">
        <v>0</v>
      </c>
      <c r="P94" s="16">
        <v>0</v>
      </c>
      <c r="Q94" s="30" t="e">
        <f t="shared" si="32"/>
        <v>#DIV/0!</v>
      </c>
      <c r="R94" s="16">
        <v>0</v>
      </c>
      <c r="S94" s="16">
        <v>0</v>
      </c>
      <c r="T94" s="30" t="e">
        <f t="shared" si="33"/>
        <v>#DIV/0!</v>
      </c>
      <c r="U94" s="16">
        <v>0</v>
      </c>
      <c r="V94" s="16">
        <v>0</v>
      </c>
      <c r="W94" s="30" t="e">
        <f t="shared" si="34"/>
        <v>#DIV/0!</v>
      </c>
      <c r="X94" s="16">
        <v>0</v>
      </c>
      <c r="Y94" s="16">
        <v>0</v>
      </c>
      <c r="Z94" s="30" t="e">
        <f t="shared" si="35"/>
        <v>#DIV/0!</v>
      </c>
      <c r="AA94" s="16">
        <v>0</v>
      </c>
      <c r="AB94" s="16">
        <v>0</v>
      </c>
      <c r="AC94" s="30" t="e">
        <f t="shared" si="36"/>
        <v>#DIV/0!</v>
      </c>
      <c r="AD94" s="16">
        <v>0</v>
      </c>
      <c r="AE94" s="16">
        <v>0</v>
      </c>
      <c r="AF94" s="30" t="e">
        <f t="shared" si="37"/>
        <v>#DIV/0!</v>
      </c>
      <c r="AG94" s="14">
        <v>10</v>
      </c>
      <c r="AH94" s="16">
        <f t="shared" si="25"/>
        <v>0</v>
      </c>
      <c r="AI94" s="16">
        <f t="shared" si="26"/>
        <v>0</v>
      </c>
      <c r="AJ94" s="17">
        <f>AVERAGE(E94)</f>
        <v>0</v>
      </c>
      <c r="AK94" s="18" t="s">
        <v>174</v>
      </c>
    </row>
    <row r="95" spans="1:37" ht="14.25" customHeight="1" x14ac:dyDescent="0.2">
      <c r="A95" s="53" t="s">
        <v>116</v>
      </c>
      <c r="B95" s="25" t="s">
        <v>117</v>
      </c>
      <c r="C95" s="26">
        <v>1257</v>
      </c>
      <c r="D95" s="27">
        <v>0</v>
      </c>
      <c r="E95" s="28">
        <f t="shared" si="28"/>
        <v>0</v>
      </c>
      <c r="F95" s="27">
        <v>736</v>
      </c>
      <c r="G95" s="27">
        <v>4</v>
      </c>
      <c r="H95" s="28">
        <f t="shared" si="29"/>
        <v>5.434782608695652E-3</v>
      </c>
      <c r="I95" s="27">
        <v>739</v>
      </c>
      <c r="J95" s="27">
        <v>1</v>
      </c>
      <c r="K95" s="28">
        <f t="shared" si="30"/>
        <v>1.3531799729364006E-3</v>
      </c>
      <c r="L95" s="27">
        <v>831</v>
      </c>
      <c r="M95" s="27">
        <v>0</v>
      </c>
      <c r="N95" s="28">
        <f t="shared" si="31"/>
        <v>0</v>
      </c>
      <c r="O95" s="27">
        <v>804</v>
      </c>
      <c r="P95" s="27">
        <v>5</v>
      </c>
      <c r="Q95" s="28">
        <f t="shared" si="32"/>
        <v>6.2189054726368162E-3</v>
      </c>
      <c r="R95" s="27">
        <v>931</v>
      </c>
      <c r="S95" s="27">
        <v>5</v>
      </c>
      <c r="T95" s="28">
        <f t="shared" si="33"/>
        <v>5.3705692803437165E-3</v>
      </c>
      <c r="U95" s="27">
        <v>963</v>
      </c>
      <c r="V95" s="27">
        <v>6</v>
      </c>
      <c r="W95" s="28">
        <f t="shared" si="34"/>
        <v>6.2305295950155761E-3</v>
      </c>
      <c r="X95" s="27">
        <v>1101</v>
      </c>
      <c r="Y95" s="27">
        <v>5</v>
      </c>
      <c r="Z95" s="28">
        <f t="shared" si="35"/>
        <v>4.5413260672116261E-3</v>
      </c>
      <c r="AA95" s="27">
        <v>1151</v>
      </c>
      <c r="AB95" s="27">
        <v>4</v>
      </c>
      <c r="AC95" s="28">
        <f t="shared" si="36"/>
        <v>3.4752389226759338E-3</v>
      </c>
      <c r="AD95" s="27">
        <v>1152</v>
      </c>
      <c r="AE95" s="27">
        <v>0</v>
      </c>
      <c r="AF95" s="28">
        <f t="shared" si="37"/>
        <v>0</v>
      </c>
      <c r="AG95" s="26">
        <v>1257</v>
      </c>
      <c r="AH95" s="7">
        <f t="shared" si="25"/>
        <v>30</v>
      </c>
      <c r="AI95" s="7">
        <f t="shared" si="26"/>
        <v>3</v>
      </c>
      <c r="AJ95" s="8">
        <f t="shared" si="24"/>
        <v>3.2624531919515721E-3</v>
      </c>
      <c r="AK95" s="9" t="str">
        <f t="shared" si="27"/>
        <v>راكد</v>
      </c>
    </row>
    <row r="96" spans="1:37" ht="14.25" customHeight="1" x14ac:dyDescent="0.2">
      <c r="A96" s="54"/>
      <c r="B96" s="25" t="s">
        <v>118</v>
      </c>
      <c r="C96" s="26">
        <v>156</v>
      </c>
      <c r="D96" s="27">
        <v>0</v>
      </c>
      <c r="E96" s="28">
        <f t="shared" si="28"/>
        <v>0</v>
      </c>
      <c r="F96" s="27">
        <v>53</v>
      </c>
      <c r="G96" s="27">
        <v>0</v>
      </c>
      <c r="H96" s="28">
        <f t="shared" si="29"/>
        <v>0</v>
      </c>
      <c r="I96" s="27">
        <v>53</v>
      </c>
      <c r="J96" s="27">
        <v>0</v>
      </c>
      <c r="K96" s="28">
        <f t="shared" si="30"/>
        <v>0</v>
      </c>
      <c r="L96" s="27">
        <v>65</v>
      </c>
      <c r="M96" s="27">
        <v>0</v>
      </c>
      <c r="N96" s="28">
        <f t="shared" si="31"/>
        <v>0</v>
      </c>
      <c r="O96" s="27">
        <v>65</v>
      </c>
      <c r="P96" s="27">
        <v>0</v>
      </c>
      <c r="Q96" s="28">
        <f t="shared" si="32"/>
        <v>0</v>
      </c>
      <c r="R96" s="27">
        <v>80</v>
      </c>
      <c r="S96" s="27">
        <v>0</v>
      </c>
      <c r="T96" s="28">
        <f t="shared" si="33"/>
        <v>0</v>
      </c>
      <c r="U96" s="27">
        <v>94</v>
      </c>
      <c r="V96" s="27">
        <v>0</v>
      </c>
      <c r="W96" s="28">
        <f t="shared" si="34"/>
        <v>0</v>
      </c>
      <c r="X96" s="27">
        <v>110</v>
      </c>
      <c r="Y96" s="27">
        <v>0</v>
      </c>
      <c r="Z96" s="28">
        <f t="shared" si="35"/>
        <v>0</v>
      </c>
      <c r="AA96" s="27">
        <v>129</v>
      </c>
      <c r="AB96" s="27">
        <v>0</v>
      </c>
      <c r="AC96" s="28">
        <f t="shared" si="36"/>
        <v>0</v>
      </c>
      <c r="AD96" s="27">
        <v>133</v>
      </c>
      <c r="AE96" s="27">
        <v>0</v>
      </c>
      <c r="AF96" s="28">
        <f t="shared" si="37"/>
        <v>0</v>
      </c>
      <c r="AG96" s="26">
        <v>156</v>
      </c>
      <c r="AH96" s="7">
        <f t="shared" si="25"/>
        <v>0</v>
      </c>
      <c r="AI96" s="7">
        <f t="shared" si="26"/>
        <v>0</v>
      </c>
      <c r="AJ96" s="8">
        <f t="shared" si="24"/>
        <v>0</v>
      </c>
      <c r="AK96" s="9" t="str">
        <f t="shared" si="27"/>
        <v>راكد</v>
      </c>
    </row>
    <row r="97" spans="1:37" ht="14.25" customHeight="1" x14ac:dyDescent="0.2">
      <c r="A97" s="54"/>
      <c r="B97" s="25" t="s">
        <v>119</v>
      </c>
      <c r="C97" s="26">
        <v>340</v>
      </c>
      <c r="D97" s="27">
        <v>0</v>
      </c>
      <c r="E97" s="28">
        <f t="shared" si="28"/>
        <v>0</v>
      </c>
      <c r="F97" s="27">
        <v>136</v>
      </c>
      <c r="G97" s="27">
        <v>0</v>
      </c>
      <c r="H97" s="28">
        <f t="shared" si="29"/>
        <v>0</v>
      </c>
      <c r="I97" s="27">
        <v>142</v>
      </c>
      <c r="J97" s="27">
        <v>1</v>
      </c>
      <c r="K97" s="28">
        <f t="shared" si="30"/>
        <v>7.0422535211267607E-3</v>
      </c>
      <c r="L97" s="27">
        <v>171</v>
      </c>
      <c r="M97" s="27">
        <v>3</v>
      </c>
      <c r="N97" s="28">
        <f t="shared" si="31"/>
        <v>1.7543859649122806E-2</v>
      </c>
      <c r="O97" s="27">
        <v>161</v>
      </c>
      <c r="P97" s="27">
        <v>0</v>
      </c>
      <c r="Q97" s="28">
        <f t="shared" si="32"/>
        <v>0</v>
      </c>
      <c r="R97" s="27">
        <v>201</v>
      </c>
      <c r="S97" s="27">
        <v>1</v>
      </c>
      <c r="T97" s="28">
        <f t="shared" si="33"/>
        <v>4.9751243781094526E-3</v>
      </c>
      <c r="U97" s="27">
        <v>208</v>
      </c>
      <c r="V97" s="27">
        <v>1</v>
      </c>
      <c r="W97" s="28">
        <f t="shared" si="34"/>
        <v>4.807692307692308E-3</v>
      </c>
      <c r="X97" s="27">
        <v>245</v>
      </c>
      <c r="Y97" s="27">
        <v>1</v>
      </c>
      <c r="Z97" s="28">
        <f t="shared" si="35"/>
        <v>4.0816326530612249E-3</v>
      </c>
      <c r="AA97" s="27">
        <v>280</v>
      </c>
      <c r="AB97" s="27">
        <v>1</v>
      </c>
      <c r="AC97" s="28">
        <f t="shared" si="36"/>
        <v>3.5714285714285713E-3</v>
      </c>
      <c r="AD97" s="27">
        <v>296</v>
      </c>
      <c r="AE97" s="27">
        <v>0</v>
      </c>
      <c r="AF97" s="28">
        <f t="shared" si="37"/>
        <v>0</v>
      </c>
      <c r="AG97" s="26">
        <v>340</v>
      </c>
      <c r="AH97" s="7">
        <f t="shared" si="25"/>
        <v>8</v>
      </c>
      <c r="AI97" s="7">
        <f t="shared" si="26"/>
        <v>1</v>
      </c>
      <c r="AJ97" s="8">
        <f t="shared" si="24"/>
        <v>4.2021991080541119E-3</v>
      </c>
      <c r="AK97" s="9" t="str">
        <f t="shared" si="27"/>
        <v>راكد</v>
      </c>
    </row>
    <row r="98" spans="1:37" ht="14.25" customHeight="1" x14ac:dyDescent="0.2">
      <c r="A98" s="54"/>
      <c r="B98" s="25" t="s">
        <v>120</v>
      </c>
      <c r="C98" s="26">
        <v>335</v>
      </c>
      <c r="D98" s="27">
        <v>0</v>
      </c>
      <c r="E98" s="28">
        <f t="shared" si="28"/>
        <v>0</v>
      </c>
      <c r="F98" s="27">
        <v>62</v>
      </c>
      <c r="G98" s="27">
        <v>0</v>
      </c>
      <c r="H98" s="28">
        <f t="shared" si="29"/>
        <v>0</v>
      </c>
      <c r="I98" s="27">
        <v>63</v>
      </c>
      <c r="J98" s="27">
        <v>0</v>
      </c>
      <c r="K98" s="28">
        <f t="shared" si="30"/>
        <v>0</v>
      </c>
      <c r="L98" s="27">
        <v>85</v>
      </c>
      <c r="M98" s="27">
        <v>0</v>
      </c>
      <c r="N98" s="28">
        <f t="shared" si="31"/>
        <v>0</v>
      </c>
      <c r="O98" s="27">
        <v>97</v>
      </c>
      <c r="P98" s="27">
        <v>0</v>
      </c>
      <c r="Q98" s="28">
        <f t="shared" si="32"/>
        <v>0</v>
      </c>
      <c r="R98" s="27">
        <v>135</v>
      </c>
      <c r="S98" s="27">
        <v>0</v>
      </c>
      <c r="T98" s="28">
        <f t="shared" si="33"/>
        <v>0</v>
      </c>
      <c r="U98" s="27">
        <v>153</v>
      </c>
      <c r="V98" s="27">
        <v>0</v>
      </c>
      <c r="W98" s="28">
        <f t="shared" si="34"/>
        <v>0</v>
      </c>
      <c r="X98" s="27">
        <v>232</v>
      </c>
      <c r="Y98" s="27">
        <v>0</v>
      </c>
      <c r="Z98" s="28">
        <f t="shared" si="35"/>
        <v>0</v>
      </c>
      <c r="AA98" s="27">
        <v>271</v>
      </c>
      <c r="AB98" s="27">
        <v>0</v>
      </c>
      <c r="AC98" s="28">
        <f t="shared" si="36"/>
        <v>0</v>
      </c>
      <c r="AD98" s="27">
        <v>284</v>
      </c>
      <c r="AE98" s="27">
        <v>0</v>
      </c>
      <c r="AF98" s="28">
        <f t="shared" si="37"/>
        <v>0</v>
      </c>
      <c r="AG98" s="26">
        <v>335</v>
      </c>
      <c r="AH98" s="7">
        <f t="shared" si="25"/>
        <v>0</v>
      </c>
      <c r="AI98" s="7">
        <f t="shared" si="26"/>
        <v>0</v>
      </c>
      <c r="AJ98" s="8">
        <f t="shared" si="24"/>
        <v>0</v>
      </c>
      <c r="AK98" s="9" t="str">
        <f t="shared" si="27"/>
        <v>راكد</v>
      </c>
    </row>
    <row r="99" spans="1:37" ht="14.25" customHeight="1" x14ac:dyDescent="0.2">
      <c r="A99" s="54"/>
      <c r="B99" s="25" t="s">
        <v>121</v>
      </c>
      <c r="C99" s="26">
        <v>2368</v>
      </c>
      <c r="D99" s="27">
        <v>1</v>
      </c>
      <c r="E99" s="28">
        <f t="shared" si="28"/>
        <v>4.2229729729729732E-4</v>
      </c>
      <c r="F99" s="27">
        <v>1097</v>
      </c>
      <c r="G99" s="27">
        <v>0</v>
      </c>
      <c r="H99" s="28">
        <f t="shared" si="29"/>
        <v>0</v>
      </c>
      <c r="I99" s="27">
        <v>1106</v>
      </c>
      <c r="J99" s="27">
        <v>3</v>
      </c>
      <c r="K99" s="28">
        <f t="shared" si="30"/>
        <v>2.7124773960216998E-3</v>
      </c>
      <c r="L99" s="27">
        <v>1326</v>
      </c>
      <c r="M99" s="27">
        <v>2</v>
      </c>
      <c r="N99" s="28">
        <f t="shared" si="31"/>
        <v>1.5082956259426848E-3</v>
      </c>
      <c r="O99" s="27">
        <v>1303</v>
      </c>
      <c r="P99" s="27">
        <v>5</v>
      </c>
      <c r="Q99" s="28">
        <f t="shared" si="32"/>
        <v>3.8372985418265539E-3</v>
      </c>
      <c r="R99" s="27">
        <v>1580</v>
      </c>
      <c r="S99" s="27">
        <v>3</v>
      </c>
      <c r="T99" s="28">
        <f t="shared" si="33"/>
        <v>1.8987341772151898E-3</v>
      </c>
      <c r="U99" s="27">
        <v>1655</v>
      </c>
      <c r="V99" s="27">
        <v>3</v>
      </c>
      <c r="W99" s="28">
        <f t="shared" si="34"/>
        <v>1.8126888217522659E-3</v>
      </c>
      <c r="X99" s="27">
        <v>1886</v>
      </c>
      <c r="Y99" s="27">
        <v>0</v>
      </c>
      <c r="Z99" s="28">
        <f t="shared" si="35"/>
        <v>0</v>
      </c>
      <c r="AA99" s="27">
        <v>2082</v>
      </c>
      <c r="AB99" s="27">
        <v>1</v>
      </c>
      <c r="AC99" s="28">
        <f t="shared" si="36"/>
        <v>4.8030739673390969E-4</v>
      </c>
      <c r="AD99" s="27">
        <v>2102</v>
      </c>
      <c r="AE99" s="27">
        <v>3</v>
      </c>
      <c r="AF99" s="28">
        <f t="shared" si="37"/>
        <v>1.4272121788772598E-3</v>
      </c>
      <c r="AG99" s="26">
        <v>2368</v>
      </c>
      <c r="AH99" s="7">
        <f t="shared" si="25"/>
        <v>21</v>
      </c>
      <c r="AI99" s="7">
        <f t="shared" si="26"/>
        <v>2</v>
      </c>
      <c r="AJ99" s="8">
        <f t="shared" si="24"/>
        <v>1.409931143566686E-3</v>
      </c>
      <c r="AK99" s="9" t="str">
        <f t="shared" si="27"/>
        <v>راكد</v>
      </c>
    </row>
    <row r="100" spans="1:37" ht="14.25" customHeight="1" x14ac:dyDescent="0.2">
      <c r="A100" s="55"/>
      <c r="B100" s="25" t="s">
        <v>122</v>
      </c>
      <c r="C100" s="26">
        <v>3033</v>
      </c>
      <c r="D100" s="27">
        <v>2</v>
      </c>
      <c r="E100" s="28">
        <f t="shared" si="28"/>
        <v>6.594131223211342E-4</v>
      </c>
      <c r="F100" s="27">
        <v>1058</v>
      </c>
      <c r="G100" s="27">
        <v>17</v>
      </c>
      <c r="H100" s="28">
        <f t="shared" si="29"/>
        <v>1.6068052930056712E-2</v>
      </c>
      <c r="I100" s="27">
        <v>1050</v>
      </c>
      <c r="J100" s="27">
        <v>27</v>
      </c>
      <c r="K100" s="28">
        <f t="shared" si="30"/>
        <v>2.5714285714285714E-2</v>
      </c>
      <c r="L100" s="27">
        <v>1556</v>
      </c>
      <c r="M100" s="27">
        <v>21</v>
      </c>
      <c r="N100" s="28">
        <f t="shared" si="31"/>
        <v>1.3496143958868894E-2</v>
      </c>
      <c r="O100" s="27">
        <v>1649</v>
      </c>
      <c r="P100" s="27">
        <v>10</v>
      </c>
      <c r="Q100" s="28">
        <f t="shared" si="32"/>
        <v>6.0642813826561554E-3</v>
      </c>
      <c r="R100" s="27">
        <v>2052</v>
      </c>
      <c r="S100" s="27">
        <v>24</v>
      </c>
      <c r="T100" s="28">
        <f t="shared" si="33"/>
        <v>1.1695906432748537E-2</v>
      </c>
      <c r="U100" s="27">
        <v>2317</v>
      </c>
      <c r="V100" s="27">
        <v>36</v>
      </c>
      <c r="W100" s="28">
        <f t="shared" si="34"/>
        <v>1.5537332757876565E-2</v>
      </c>
      <c r="X100" s="27">
        <v>2244</v>
      </c>
      <c r="Y100" s="27">
        <v>80</v>
      </c>
      <c r="Z100" s="28">
        <f t="shared" si="35"/>
        <v>3.5650623885918005E-2</v>
      </c>
      <c r="AA100" s="27">
        <v>2564</v>
      </c>
      <c r="AB100" s="27">
        <v>64</v>
      </c>
      <c r="AC100" s="28">
        <f t="shared" si="36"/>
        <v>2.4960998439937598E-2</v>
      </c>
      <c r="AD100" s="27">
        <v>2522</v>
      </c>
      <c r="AE100" s="27">
        <v>41</v>
      </c>
      <c r="AF100" s="28">
        <f t="shared" si="37"/>
        <v>1.625693893735131E-2</v>
      </c>
      <c r="AG100" s="26">
        <v>3033</v>
      </c>
      <c r="AH100" s="7">
        <f t="shared" si="25"/>
        <v>322</v>
      </c>
      <c r="AI100" s="7">
        <f t="shared" si="26"/>
        <v>32</v>
      </c>
      <c r="AJ100" s="8">
        <f t="shared" si="24"/>
        <v>1.6610397756202058E-2</v>
      </c>
      <c r="AK100" s="9" t="str">
        <f t="shared" si="27"/>
        <v>مشبع</v>
      </c>
    </row>
    <row r="101" spans="1:37" ht="14.25" customHeight="1" x14ac:dyDescent="0.2">
      <c r="A101" s="53" t="s">
        <v>123</v>
      </c>
      <c r="B101" s="25" t="s">
        <v>124</v>
      </c>
      <c r="C101" s="26">
        <v>2610</v>
      </c>
      <c r="D101" s="27">
        <v>1</v>
      </c>
      <c r="E101" s="28">
        <f t="shared" si="28"/>
        <v>3.8314176245210729E-4</v>
      </c>
      <c r="F101" s="27">
        <v>1284</v>
      </c>
      <c r="G101" s="27">
        <v>11</v>
      </c>
      <c r="H101" s="28">
        <f t="shared" si="29"/>
        <v>8.5669781931464167E-3</v>
      </c>
      <c r="I101" s="27">
        <v>1291</v>
      </c>
      <c r="J101" s="27">
        <v>4</v>
      </c>
      <c r="K101" s="28">
        <f t="shared" si="30"/>
        <v>3.0983733539891559E-3</v>
      </c>
      <c r="L101" s="27">
        <v>1654</v>
      </c>
      <c r="M101" s="27">
        <v>9</v>
      </c>
      <c r="N101" s="28">
        <f t="shared" si="31"/>
        <v>5.4413542926239422E-3</v>
      </c>
      <c r="O101" s="27">
        <v>1643</v>
      </c>
      <c r="P101" s="27">
        <v>6</v>
      </c>
      <c r="Q101" s="28">
        <f t="shared" si="32"/>
        <v>3.6518563603164943E-3</v>
      </c>
      <c r="R101" s="27">
        <v>1934</v>
      </c>
      <c r="S101" s="27">
        <v>13</v>
      </c>
      <c r="T101" s="28">
        <f t="shared" si="33"/>
        <v>6.7218200620475701E-3</v>
      </c>
      <c r="U101" s="27">
        <v>2012</v>
      </c>
      <c r="V101" s="27">
        <v>26</v>
      </c>
      <c r="W101" s="28">
        <f t="shared" si="34"/>
        <v>1.2922465208747515E-2</v>
      </c>
      <c r="X101" s="27">
        <v>2146</v>
      </c>
      <c r="Y101" s="27">
        <v>21</v>
      </c>
      <c r="Z101" s="28">
        <f t="shared" si="35"/>
        <v>9.7856477166821994E-3</v>
      </c>
      <c r="AA101" s="27">
        <v>2351</v>
      </c>
      <c r="AB101" s="27">
        <v>17</v>
      </c>
      <c r="AC101" s="28">
        <f t="shared" si="36"/>
        <v>7.2309655465759249E-3</v>
      </c>
      <c r="AD101" s="27">
        <v>2365</v>
      </c>
      <c r="AE101" s="27">
        <v>19</v>
      </c>
      <c r="AF101" s="28">
        <f t="shared" si="37"/>
        <v>8.033826638477801E-3</v>
      </c>
      <c r="AG101" s="26">
        <v>2610</v>
      </c>
      <c r="AH101" s="7">
        <f t="shared" si="25"/>
        <v>127</v>
      </c>
      <c r="AI101" s="7">
        <f t="shared" si="26"/>
        <v>13</v>
      </c>
      <c r="AJ101" s="8">
        <f t="shared" si="24"/>
        <v>6.5836429135059122E-3</v>
      </c>
      <c r="AK101" s="9" t="str">
        <f t="shared" si="27"/>
        <v>راكد</v>
      </c>
    </row>
    <row r="102" spans="1:37" ht="14.25" customHeight="1" x14ac:dyDescent="0.2">
      <c r="A102" s="54"/>
      <c r="B102" s="25" t="s">
        <v>125</v>
      </c>
      <c r="C102" s="26">
        <v>65</v>
      </c>
      <c r="D102" s="27">
        <v>0</v>
      </c>
      <c r="E102" s="28">
        <f t="shared" si="28"/>
        <v>0</v>
      </c>
      <c r="F102" s="27">
        <v>27</v>
      </c>
      <c r="G102" s="27">
        <v>0</v>
      </c>
      <c r="H102" s="28">
        <f t="shared" si="29"/>
        <v>0</v>
      </c>
      <c r="I102" s="27">
        <v>31</v>
      </c>
      <c r="J102" s="27">
        <v>0</v>
      </c>
      <c r="K102" s="28">
        <f t="shared" si="30"/>
        <v>0</v>
      </c>
      <c r="L102" s="27">
        <v>35</v>
      </c>
      <c r="M102" s="27">
        <v>0</v>
      </c>
      <c r="N102" s="28">
        <f t="shared" si="31"/>
        <v>0</v>
      </c>
      <c r="O102" s="27">
        <v>38</v>
      </c>
      <c r="P102" s="27">
        <v>0</v>
      </c>
      <c r="Q102" s="28">
        <f t="shared" si="32"/>
        <v>0</v>
      </c>
      <c r="R102" s="27">
        <v>45</v>
      </c>
      <c r="S102" s="27">
        <v>0</v>
      </c>
      <c r="T102" s="28">
        <f t="shared" si="33"/>
        <v>0</v>
      </c>
      <c r="U102" s="27">
        <v>44</v>
      </c>
      <c r="V102" s="27">
        <v>0</v>
      </c>
      <c r="W102" s="28">
        <f t="shared" si="34"/>
        <v>0</v>
      </c>
      <c r="X102" s="27">
        <v>55</v>
      </c>
      <c r="Y102" s="27">
        <v>0</v>
      </c>
      <c r="Z102" s="28">
        <f t="shared" si="35"/>
        <v>0</v>
      </c>
      <c r="AA102" s="27">
        <v>62</v>
      </c>
      <c r="AB102" s="27">
        <v>0</v>
      </c>
      <c r="AC102" s="28">
        <f t="shared" si="36"/>
        <v>0</v>
      </c>
      <c r="AD102" s="27">
        <v>59</v>
      </c>
      <c r="AE102" s="27">
        <v>2</v>
      </c>
      <c r="AF102" s="28">
        <f t="shared" si="37"/>
        <v>3.3898305084745763E-2</v>
      </c>
      <c r="AG102" s="26">
        <v>65</v>
      </c>
      <c r="AH102" s="7">
        <f t="shared" si="25"/>
        <v>2</v>
      </c>
      <c r="AI102" s="7">
        <f t="shared" si="26"/>
        <v>0</v>
      </c>
      <c r="AJ102" s="8">
        <f t="shared" si="24"/>
        <v>3.3898305084745762E-3</v>
      </c>
      <c r="AK102" s="9" t="str">
        <f t="shared" si="27"/>
        <v>راكد</v>
      </c>
    </row>
    <row r="103" spans="1:37" ht="14.25" customHeight="1" x14ac:dyDescent="0.2">
      <c r="A103" s="54"/>
      <c r="B103" s="25" t="s">
        <v>126</v>
      </c>
      <c r="C103" s="26">
        <v>54</v>
      </c>
      <c r="D103" s="27">
        <v>5</v>
      </c>
      <c r="E103" s="28">
        <f t="shared" si="28"/>
        <v>9.2592592592592587E-2</v>
      </c>
      <c r="F103" s="27">
        <v>66</v>
      </c>
      <c r="G103" s="27">
        <v>2</v>
      </c>
      <c r="H103" s="28">
        <f t="shared" si="29"/>
        <v>3.0303030303030304E-2</v>
      </c>
      <c r="I103" s="27">
        <v>67</v>
      </c>
      <c r="J103" s="27">
        <v>0</v>
      </c>
      <c r="K103" s="28">
        <f t="shared" si="30"/>
        <v>0</v>
      </c>
      <c r="L103" s="27">
        <v>70</v>
      </c>
      <c r="M103" s="27">
        <v>1</v>
      </c>
      <c r="N103" s="28">
        <f t="shared" si="31"/>
        <v>1.4285714285714285E-2</v>
      </c>
      <c r="O103" s="27">
        <v>67</v>
      </c>
      <c r="P103" s="27">
        <v>0</v>
      </c>
      <c r="Q103" s="28">
        <f t="shared" si="32"/>
        <v>0</v>
      </c>
      <c r="R103" s="27">
        <v>69</v>
      </c>
      <c r="S103" s="27">
        <v>1</v>
      </c>
      <c r="T103" s="28">
        <f t="shared" si="33"/>
        <v>1.4492753623188406E-2</v>
      </c>
      <c r="U103" s="27">
        <v>76</v>
      </c>
      <c r="V103" s="27">
        <v>0</v>
      </c>
      <c r="W103" s="28">
        <f t="shared" si="34"/>
        <v>0</v>
      </c>
      <c r="X103" s="27">
        <v>81</v>
      </c>
      <c r="Y103" s="27">
        <v>4</v>
      </c>
      <c r="Z103" s="28">
        <f t="shared" si="35"/>
        <v>4.9382716049382713E-2</v>
      </c>
      <c r="AA103" s="27">
        <v>66</v>
      </c>
      <c r="AB103" s="27">
        <v>1</v>
      </c>
      <c r="AC103" s="28">
        <f t="shared" si="36"/>
        <v>1.5151515151515152E-2</v>
      </c>
      <c r="AD103" s="27">
        <v>62</v>
      </c>
      <c r="AE103" s="27">
        <v>4</v>
      </c>
      <c r="AF103" s="28">
        <f t="shared" si="37"/>
        <v>6.4516129032258063E-2</v>
      </c>
      <c r="AG103" s="26">
        <v>54</v>
      </c>
      <c r="AH103" s="7">
        <f t="shared" si="25"/>
        <v>18</v>
      </c>
      <c r="AI103" s="7">
        <f t="shared" si="26"/>
        <v>2</v>
      </c>
      <c r="AJ103" s="8">
        <f t="shared" si="24"/>
        <v>2.8072445103768152E-2</v>
      </c>
      <c r="AK103" s="9" t="str">
        <f t="shared" si="27"/>
        <v>مشبع</v>
      </c>
    </row>
    <row r="104" spans="1:37" ht="14.25" customHeight="1" x14ac:dyDescent="0.2">
      <c r="A104" s="54"/>
      <c r="B104" s="25" t="s">
        <v>127</v>
      </c>
      <c r="C104" s="26">
        <v>40</v>
      </c>
      <c r="D104" s="27">
        <v>0</v>
      </c>
      <c r="E104" s="28">
        <f t="shared" si="28"/>
        <v>0</v>
      </c>
      <c r="F104" s="27">
        <v>12</v>
      </c>
      <c r="G104" s="27">
        <v>0</v>
      </c>
      <c r="H104" s="28">
        <f t="shared" si="29"/>
        <v>0</v>
      </c>
      <c r="I104" s="27">
        <v>13</v>
      </c>
      <c r="J104" s="27">
        <v>0</v>
      </c>
      <c r="K104" s="28">
        <f t="shared" si="30"/>
        <v>0</v>
      </c>
      <c r="L104" s="27">
        <v>19</v>
      </c>
      <c r="M104" s="27">
        <v>0</v>
      </c>
      <c r="N104" s="28">
        <f t="shared" si="31"/>
        <v>0</v>
      </c>
      <c r="O104" s="27">
        <v>20</v>
      </c>
      <c r="P104" s="27">
        <v>0</v>
      </c>
      <c r="Q104" s="28">
        <f t="shared" si="32"/>
        <v>0</v>
      </c>
      <c r="R104" s="27">
        <v>21</v>
      </c>
      <c r="S104" s="27">
        <v>0</v>
      </c>
      <c r="T104" s="28">
        <f t="shared" si="33"/>
        <v>0</v>
      </c>
      <c r="U104" s="27">
        <v>23</v>
      </c>
      <c r="V104" s="27">
        <v>0</v>
      </c>
      <c r="W104" s="28">
        <f t="shared" si="34"/>
        <v>0</v>
      </c>
      <c r="X104" s="27">
        <v>27</v>
      </c>
      <c r="Y104" s="27">
        <v>0</v>
      </c>
      <c r="Z104" s="28">
        <f t="shared" si="35"/>
        <v>0</v>
      </c>
      <c r="AA104" s="27">
        <v>27</v>
      </c>
      <c r="AB104" s="27">
        <v>0</v>
      </c>
      <c r="AC104" s="28">
        <f t="shared" si="36"/>
        <v>0</v>
      </c>
      <c r="AD104" s="27">
        <v>31</v>
      </c>
      <c r="AE104" s="27">
        <v>0</v>
      </c>
      <c r="AF104" s="28">
        <f t="shared" si="37"/>
        <v>0</v>
      </c>
      <c r="AG104" s="26">
        <v>40</v>
      </c>
      <c r="AH104" s="7">
        <f t="shared" si="25"/>
        <v>0</v>
      </c>
      <c r="AI104" s="7">
        <f t="shared" si="26"/>
        <v>0</v>
      </c>
      <c r="AJ104" s="8">
        <f t="shared" si="24"/>
        <v>0</v>
      </c>
      <c r="AK104" s="9" t="str">
        <f t="shared" si="27"/>
        <v>راكد</v>
      </c>
    </row>
    <row r="105" spans="1:37" ht="14.25" customHeight="1" x14ac:dyDescent="0.2">
      <c r="A105" s="54"/>
      <c r="B105" s="25" t="s">
        <v>128</v>
      </c>
      <c r="C105" s="26">
        <v>175</v>
      </c>
      <c r="D105" s="27">
        <v>0</v>
      </c>
      <c r="E105" s="28">
        <f t="shared" si="28"/>
        <v>0</v>
      </c>
      <c r="F105" s="27">
        <v>109</v>
      </c>
      <c r="G105" s="27">
        <v>0</v>
      </c>
      <c r="H105" s="28">
        <f t="shared" si="29"/>
        <v>0</v>
      </c>
      <c r="I105" s="27">
        <v>99</v>
      </c>
      <c r="J105" s="27">
        <v>2</v>
      </c>
      <c r="K105" s="28">
        <f t="shared" si="30"/>
        <v>2.0202020202020204E-2</v>
      </c>
      <c r="L105" s="27">
        <v>102</v>
      </c>
      <c r="M105" s="27">
        <v>0</v>
      </c>
      <c r="N105" s="28">
        <f t="shared" si="31"/>
        <v>0</v>
      </c>
      <c r="O105" s="27">
        <v>98</v>
      </c>
      <c r="P105" s="27">
        <v>0</v>
      </c>
      <c r="Q105" s="28">
        <f t="shared" si="32"/>
        <v>0</v>
      </c>
      <c r="R105" s="27">
        <v>134</v>
      </c>
      <c r="S105" s="27">
        <v>0</v>
      </c>
      <c r="T105" s="28">
        <f t="shared" si="33"/>
        <v>0</v>
      </c>
      <c r="U105" s="27">
        <v>139</v>
      </c>
      <c r="V105" s="27">
        <v>0</v>
      </c>
      <c r="W105" s="28">
        <f t="shared" si="34"/>
        <v>0</v>
      </c>
      <c r="X105" s="27">
        <v>160</v>
      </c>
      <c r="Y105" s="27">
        <v>0</v>
      </c>
      <c r="Z105" s="28">
        <f t="shared" si="35"/>
        <v>0</v>
      </c>
      <c r="AA105" s="27">
        <v>173</v>
      </c>
      <c r="AB105" s="27">
        <v>0</v>
      </c>
      <c r="AC105" s="28">
        <f t="shared" si="36"/>
        <v>0</v>
      </c>
      <c r="AD105" s="27">
        <v>165</v>
      </c>
      <c r="AE105" s="27">
        <v>0</v>
      </c>
      <c r="AF105" s="28">
        <f t="shared" si="37"/>
        <v>0</v>
      </c>
      <c r="AG105" s="26">
        <v>175</v>
      </c>
      <c r="AH105" s="7">
        <f t="shared" si="25"/>
        <v>2</v>
      </c>
      <c r="AI105" s="7">
        <f t="shared" si="26"/>
        <v>0</v>
      </c>
      <c r="AJ105" s="8">
        <f t="shared" si="24"/>
        <v>2.0202020202020202E-3</v>
      </c>
      <c r="AK105" s="9" t="str">
        <f t="shared" si="27"/>
        <v>راكد</v>
      </c>
    </row>
    <row r="106" spans="1:37" ht="14.25" customHeight="1" x14ac:dyDescent="0.2">
      <c r="A106" s="54"/>
      <c r="B106" s="25" t="s">
        <v>129</v>
      </c>
      <c r="C106" s="26">
        <v>147</v>
      </c>
      <c r="D106" s="27">
        <v>0</v>
      </c>
      <c r="E106" s="28">
        <f t="shared" si="28"/>
        <v>0</v>
      </c>
      <c r="F106" s="27">
        <v>60</v>
      </c>
      <c r="G106" s="27">
        <v>1</v>
      </c>
      <c r="H106" s="28">
        <f t="shared" si="29"/>
        <v>1.6666666666666666E-2</v>
      </c>
      <c r="I106" s="27">
        <v>61</v>
      </c>
      <c r="J106" s="27">
        <v>0</v>
      </c>
      <c r="K106" s="28">
        <f t="shared" si="30"/>
        <v>0</v>
      </c>
      <c r="L106" s="27">
        <v>70</v>
      </c>
      <c r="M106" s="27">
        <v>2</v>
      </c>
      <c r="N106" s="28">
        <f t="shared" si="31"/>
        <v>2.8571428571428571E-2</v>
      </c>
      <c r="O106" s="27">
        <v>72</v>
      </c>
      <c r="P106" s="27">
        <v>1</v>
      </c>
      <c r="Q106" s="28">
        <f t="shared" si="32"/>
        <v>1.3888888888888888E-2</v>
      </c>
      <c r="R106" s="27">
        <v>73</v>
      </c>
      <c r="S106" s="27">
        <v>3</v>
      </c>
      <c r="T106" s="28">
        <f t="shared" si="33"/>
        <v>4.1095890410958902E-2</v>
      </c>
      <c r="U106" s="27">
        <v>77</v>
      </c>
      <c r="V106" s="27">
        <v>0</v>
      </c>
      <c r="W106" s="28">
        <f t="shared" si="34"/>
        <v>0</v>
      </c>
      <c r="X106" s="27">
        <v>80</v>
      </c>
      <c r="Y106" s="27">
        <v>0</v>
      </c>
      <c r="Z106" s="28">
        <f t="shared" si="35"/>
        <v>0</v>
      </c>
      <c r="AA106" s="27">
        <v>102</v>
      </c>
      <c r="AB106" s="27">
        <v>0</v>
      </c>
      <c r="AC106" s="28">
        <f t="shared" si="36"/>
        <v>0</v>
      </c>
      <c r="AD106" s="27">
        <v>110</v>
      </c>
      <c r="AE106" s="27">
        <v>0</v>
      </c>
      <c r="AF106" s="28">
        <f t="shared" si="37"/>
        <v>0</v>
      </c>
      <c r="AG106" s="26">
        <v>147</v>
      </c>
      <c r="AH106" s="7">
        <f t="shared" si="25"/>
        <v>7</v>
      </c>
      <c r="AI106" s="7">
        <f t="shared" si="26"/>
        <v>1</v>
      </c>
      <c r="AJ106" s="8">
        <f t="shared" si="24"/>
        <v>1.0022287453794302E-2</v>
      </c>
      <c r="AK106" s="18" t="str">
        <f t="shared" si="27"/>
        <v>مشبع</v>
      </c>
    </row>
    <row r="107" spans="1:37" s="31" customFormat="1" ht="14.25" customHeight="1" x14ac:dyDescent="0.2">
      <c r="A107" s="54"/>
      <c r="B107" s="29" t="s">
        <v>130</v>
      </c>
      <c r="C107" s="14">
        <v>33</v>
      </c>
      <c r="D107" s="16">
        <v>0</v>
      </c>
      <c r="E107" s="30">
        <f t="shared" si="28"/>
        <v>0</v>
      </c>
      <c r="F107" s="16">
        <v>1</v>
      </c>
      <c r="G107" s="16">
        <v>0</v>
      </c>
      <c r="H107" s="30">
        <f t="shared" si="29"/>
        <v>0</v>
      </c>
      <c r="I107" s="16">
        <v>1</v>
      </c>
      <c r="J107" s="16">
        <v>0</v>
      </c>
      <c r="K107" s="30">
        <f t="shared" si="30"/>
        <v>0</v>
      </c>
      <c r="L107" s="16">
        <v>2</v>
      </c>
      <c r="M107" s="16">
        <v>0</v>
      </c>
      <c r="N107" s="30">
        <f t="shared" si="31"/>
        <v>0</v>
      </c>
      <c r="O107" s="16">
        <v>5</v>
      </c>
      <c r="P107" s="16">
        <v>1</v>
      </c>
      <c r="Q107" s="30">
        <f t="shared" si="32"/>
        <v>0.2</v>
      </c>
      <c r="R107" s="16">
        <v>6</v>
      </c>
      <c r="S107" s="16">
        <v>0</v>
      </c>
      <c r="T107" s="30">
        <f t="shared" si="33"/>
        <v>0</v>
      </c>
      <c r="U107" s="16">
        <v>5</v>
      </c>
      <c r="V107" s="16">
        <v>0</v>
      </c>
      <c r="W107" s="30">
        <f t="shared" si="34"/>
        <v>0</v>
      </c>
      <c r="X107" s="16">
        <v>12</v>
      </c>
      <c r="Y107" s="16">
        <v>0</v>
      </c>
      <c r="Z107" s="30">
        <f t="shared" si="35"/>
        <v>0</v>
      </c>
      <c r="AA107" s="16">
        <v>20</v>
      </c>
      <c r="AB107" s="16">
        <v>0</v>
      </c>
      <c r="AC107" s="30">
        <f t="shared" si="36"/>
        <v>0</v>
      </c>
      <c r="AD107" s="16">
        <v>22</v>
      </c>
      <c r="AE107" s="16">
        <v>0</v>
      </c>
      <c r="AF107" s="30">
        <f t="shared" si="37"/>
        <v>0</v>
      </c>
      <c r="AG107" s="14">
        <v>33</v>
      </c>
      <c r="AH107" s="16">
        <f t="shared" si="25"/>
        <v>1</v>
      </c>
      <c r="AI107" s="16">
        <f t="shared" si="26"/>
        <v>0</v>
      </c>
      <c r="AJ107" s="17">
        <f t="shared" si="24"/>
        <v>0.02</v>
      </c>
      <c r="AK107" s="18" t="str">
        <f t="shared" si="27"/>
        <v>مشبع</v>
      </c>
    </row>
    <row r="108" spans="1:37" ht="14.25" customHeight="1" x14ac:dyDescent="0.2">
      <c r="A108" s="54"/>
      <c r="B108" s="25" t="s">
        <v>131</v>
      </c>
      <c r="C108" s="26">
        <v>242</v>
      </c>
      <c r="D108" s="27">
        <v>0</v>
      </c>
      <c r="E108" s="28">
        <f t="shared" si="28"/>
        <v>0</v>
      </c>
      <c r="F108" s="27">
        <v>93</v>
      </c>
      <c r="G108" s="27">
        <v>0</v>
      </c>
      <c r="H108" s="28">
        <f t="shared" si="29"/>
        <v>0</v>
      </c>
      <c r="I108" s="27">
        <v>89</v>
      </c>
      <c r="J108" s="27">
        <v>4</v>
      </c>
      <c r="K108" s="28">
        <f t="shared" si="30"/>
        <v>4.49438202247191E-2</v>
      </c>
      <c r="L108" s="27">
        <v>119</v>
      </c>
      <c r="M108" s="27">
        <v>0</v>
      </c>
      <c r="N108" s="28">
        <f t="shared" si="31"/>
        <v>0</v>
      </c>
      <c r="O108" s="27">
        <v>130</v>
      </c>
      <c r="P108" s="27">
        <v>0</v>
      </c>
      <c r="Q108" s="28">
        <f t="shared" si="32"/>
        <v>0</v>
      </c>
      <c r="R108" s="27">
        <v>142</v>
      </c>
      <c r="S108" s="27">
        <v>1</v>
      </c>
      <c r="T108" s="28">
        <f t="shared" si="33"/>
        <v>7.0422535211267607E-3</v>
      </c>
      <c r="U108" s="27">
        <v>142</v>
      </c>
      <c r="V108" s="27">
        <v>4</v>
      </c>
      <c r="W108" s="28">
        <f t="shared" si="34"/>
        <v>2.8169014084507043E-2</v>
      </c>
      <c r="X108" s="27">
        <v>166</v>
      </c>
      <c r="Y108" s="27">
        <v>6</v>
      </c>
      <c r="Z108" s="28">
        <f t="shared" si="35"/>
        <v>3.614457831325301E-2</v>
      </c>
      <c r="AA108" s="27">
        <v>190</v>
      </c>
      <c r="AB108" s="27">
        <v>6</v>
      </c>
      <c r="AC108" s="28">
        <f t="shared" si="36"/>
        <v>3.1578947368421054E-2</v>
      </c>
      <c r="AD108" s="27">
        <v>197</v>
      </c>
      <c r="AE108" s="27">
        <v>2</v>
      </c>
      <c r="AF108" s="28">
        <f t="shared" si="37"/>
        <v>1.015228426395939E-2</v>
      </c>
      <c r="AG108" s="26">
        <v>242</v>
      </c>
      <c r="AH108" s="7">
        <f t="shared" si="25"/>
        <v>23</v>
      </c>
      <c r="AI108" s="7">
        <f t="shared" si="26"/>
        <v>2</v>
      </c>
      <c r="AJ108" s="8">
        <f t="shared" si="24"/>
        <v>1.5803089777598638E-2</v>
      </c>
      <c r="AK108" s="9" t="s">
        <v>175</v>
      </c>
    </row>
    <row r="109" spans="1:37" ht="14.25" customHeight="1" x14ac:dyDescent="0.2">
      <c r="A109" s="54"/>
      <c r="B109" s="25" t="s">
        <v>132</v>
      </c>
      <c r="C109" s="26">
        <v>713</v>
      </c>
      <c r="D109" s="27">
        <v>2</v>
      </c>
      <c r="E109" s="28">
        <f t="shared" si="28"/>
        <v>2.8050490883590462E-3</v>
      </c>
      <c r="F109" s="27">
        <v>421</v>
      </c>
      <c r="G109" s="27">
        <v>0</v>
      </c>
      <c r="H109" s="28">
        <f t="shared" si="29"/>
        <v>0</v>
      </c>
      <c r="I109" s="27">
        <v>425</v>
      </c>
      <c r="J109" s="27">
        <v>8</v>
      </c>
      <c r="K109" s="28">
        <f t="shared" si="30"/>
        <v>1.8823529411764704E-2</v>
      </c>
      <c r="L109" s="27">
        <v>464</v>
      </c>
      <c r="M109" s="27">
        <v>5</v>
      </c>
      <c r="N109" s="28">
        <f t="shared" si="31"/>
        <v>1.0775862068965518E-2</v>
      </c>
      <c r="O109" s="27">
        <v>440</v>
      </c>
      <c r="P109" s="27">
        <v>2</v>
      </c>
      <c r="Q109" s="28">
        <f t="shared" si="32"/>
        <v>4.5454545454545452E-3</v>
      </c>
      <c r="R109" s="27">
        <v>517</v>
      </c>
      <c r="S109" s="27">
        <v>0</v>
      </c>
      <c r="T109" s="28">
        <f t="shared" si="33"/>
        <v>0</v>
      </c>
      <c r="U109" s="27">
        <v>542</v>
      </c>
      <c r="V109" s="27">
        <v>4</v>
      </c>
      <c r="W109" s="28">
        <f t="shared" si="34"/>
        <v>7.3800738007380072E-3</v>
      </c>
      <c r="X109" s="27">
        <v>616</v>
      </c>
      <c r="Y109" s="27">
        <v>4</v>
      </c>
      <c r="Z109" s="28">
        <f t="shared" si="35"/>
        <v>6.4935064935064939E-3</v>
      </c>
      <c r="AA109" s="27">
        <v>682</v>
      </c>
      <c r="AB109" s="27">
        <v>2</v>
      </c>
      <c r="AC109" s="28">
        <f t="shared" si="36"/>
        <v>2.9325513196480938E-3</v>
      </c>
      <c r="AD109" s="27">
        <v>693</v>
      </c>
      <c r="AE109" s="27">
        <v>5</v>
      </c>
      <c r="AF109" s="28">
        <f t="shared" si="37"/>
        <v>7.215007215007215E-3</v>
      </c>
      <c r="AG109" s="26">
        <v>713</v>
      </c>
      <c r="AH109" s="7">
        <f t="shared" si="25"/>
        <v>32</v>
      </c>
      <c r="AI109" s="7">
        <f t="shared" si="26"/>
        <v>3</v>
      </c>
      <c r="AJ109" s="8">
        <f t="shared" si="24"/>
        <v>6.0971033943443623E-3</v>
      </c>
      <c r="AK109" s="9" t="str">
        <f t="shared" si="27"/>
        <v>راكد</v>
      </c>
    </row>
    <row r="110" spans="1:37" ht="14.25" customHeight="1" x14ac:dyDescent="0.2">
      <c r="A110" s="54"/>
      <c r="B110" s="25" t="s">
        <v>133</v>
      </c>
      <c r="C110" s="26">
        <v>723</v>
      </c>
      <c r="D110" s="27">
        <v>0</v>
      </c>
      <c r="E110" s="28">
        <f t="shared" ref="E110:E115" si="38">D110/C110</f>
        <v>0</v>
      </c>
      <c r="F110" s="27">
        <v>475</v>
      </c>
      <c r="G110" s="27">
        <v>1</v>
      </c>
      <c r="H110" s="28">
        <f t="shared" ref="H110:H115" si="39">G110/F110</f>
        <v>2.1052631578947368E-3</v>
      </c>
      <c r="I110" s="27">
        <v>470</v>
      </c>
      <c r="J110" s="27">
        <v>4</v>
      </c>
      <c r="K110" s="28">
        <f t="shared" ref="K110:K115" si="40">J110/I110</f>
        <v>8.5106382978723406E-3</v>
      </c>
      <c r="L110" s="27">
        <v>502</v>
      </c>
      <c r="M110" s="27">
        <v>0</v>
      </c>
      <c r="N110" s="28">
        <f t="shared" ref="N110:N115" si="41">M110/L110</f>
        <v>0</v>
      </c>
      <c r="O110" s="27">
        <v>471</v>
      </c>
      <c r="P110" s="27">
        <v>1</v>
      </c>
      <c r="Q110" s="28">
        <f t="shared" ref="Q110:Q115" si="42">P110/O110</f>
        <v>2.1231422505307855E-3</v>
      </c>
      <c r="R110" s="27">
        <v>516</v>
      </c>
      <c r="S110" s="27">
        <v>5</v>
      </c>
      <c r="T110" s="28">
        <f t="shared" ref="T110:T115" si="43">S110/R110</f>
        <v>9.6899224806201549E-3</v>
      </c>
      <c r="U110" s="27">
        <v>537</v>
      </c>
      <c r="V110" s="27">
        <v>1</v>
      </c>
      <c r="W110" s="28">
        <f t="shared" ref="W110:W115" si="44">V110/U110</f>
        <v>1.8621973929236499E-3</v>
      </c>
      <c r="X110" s="27">
        <v>602</v>
      </c>
      <c r="Y110" s="27">
        <v>0</v>
      </c>
      <c r="Z110" s="28">
        <f t="shared" ref="Z110:Z115" si="45">Y110/X110</f>
        <v>0</v>
      </c>
      <c r="AA110" s="27">
        <v>652</v>
      </c>
      <c r="AB110" s="27">
        <v>0</v>
      </c>
      <c r="AC110" s="28">
        <f t="shared" ref="AC110:AC115" si="46">AB110/AA110</f>
        <v>0</v>
      </c>
      <c r="AD110" s="27">
        <v>650</v>
      </c>
      <c r="AE110" s="27">
        <v>1</v>
      </c>
      <c r="AF110" s="28">
        <f t="shared" ref="AF110:AF115" si="47">AE110/AD110</f>
        <v>1.5384615384615385E-3</v>
      </c>
      <c r="AG110" s="26">
        <v>723</v>
      </c>
      <c r="AH110" s="7">
        <f t="shared" si="25"/>
        <v>13</v>
      </c>
      <c r="AI110" s="7">
        <f t="shared" si="26"/>
        <v>1</v>
      </c>
      <c r="AJ110" s="8">
        <f t="shared" si="24"/>
        <v>2.5829625118303202E-3</v>
      </c>
      <c r="AK110" s="9" t="str">
        <f t="shared" si="27"/>
        <v>راكد</v>
      </c>
    </row>
    <row r="111" spans="1:37" ht="14.25" customHeight="1" x14ac:dyDescent="0.2">
      <c r="A111" s="55"/>
      <c r="B111" s="25" t="s">
        <v>134</v>
      </c>
      <c r="C111" s="26">
        <v>1706</v>
      </c>
      <c r="D111" s="27">
        <v>0</v>
      </c>
      <c r="E111" s="28">
        <f t="shared" si="38"/>
        <v>0</v>
      </c>
      <c r="F111" s="27">
        <v>847</v>
      </c>
      <c r="G111" s="27">
        <v>13</v>
      </c>
      <c r="H111" s="28">
        <f t="shared" si="39"/>
        <v>1.5348288075560802E-2</v>
      </c>
      <c r="I111" s="27">
        <v>869</v>
      </c>
      <c r="J111" s="27">
        <v>6</v>
      </c>
      <c r="K111" s="28">
        <f t="shared" si="40"/>
        <v>6.9044879171461446E-3</v>
      </c>
      <c r="L111" s="27">
        <v>1173</v>
      </c>
      <c r="M111" s="27">
        <v>9</v>
      </c>
      <c r="N111" s="28">
        <f t="shared" si="41"/>
        <v>7.6726342710997444E-3</v>
      </c>
      <c r="O111" s="27">
        <v>1154</v>
      </c>
      <c r="P111" s="27">
        <v>8</v>
      </c>
      <c r="Q111" s="28">
        <f t="shared" si="42"/>
        <v>6.9324090121317154E-3</v>
      </c>
      <c r="R111" s="27">
        <v>1358</v>
      </c>
      <c r="S111" s="27">
        <v>9</v>
      </c>
      <c r="T111" s="28">
        <f t="shared" si="43"/>
        <v>6.6273932253313695E-3</v>
      </c>
      <c r="U111" s="27">
        <v>1383</v>
      </c>
      <c r="V111" s="27">
        <v>6</v>
      </c>
      <c r="W111" s="28">
        <f t="shared" si="44"/>
        <v>4.3383947939262474E-3</v>
      </c>
      <c r="X111" s="27">
        <v>1496</v>
      </c>
      <c r="Y111" s="27">
        <v>18</v>
      </c>
      <c r="Z111" s="28">
        <f t="shared" si="45"/>
        <v>1.2032085561497326E-2</v>
      </c>
      <c r="AA111" s="27">
        <v>1605</v>
      </c>
      <c r="AB111" s="27">
        <v>3</v>
      </c>
      <c r="AC111" s="28">
        <f t="shared" si="46"/>
        <v>1.869158878504673E-3</v>
      </c>
      <c r="AD111" s="27">
        <v>1633</v>
      </c>
      <c r="AE111" s="27">
        <v>24</v>
      </c>
      <c r="AF111" s="28">
        <f t="shared" si="47"/>
        <v>1.4696876913655848E-2</v>
      </c>
      <c r="AG111" s="26">
        <v>1706</v>
      </c>
      <c r="AH111" s="7">
        <f t="shared" si="25"/>
        <v>96</v>
      </c>
      <c r="AI111" s="7">
        <f t="shared" si="26"/>
        <v>10</v>
      </c>
      <c r="AJ111" s="8">
        <f t="shared" si="24"/>
        <v>7.6421728648853864E-3</v>
      </c>
      <c r="AK111" s="9" t="str">
        <f t="shared" si="27"/>
        <v>راكد</v>
      </c>
    </row>
    <row r="112" spans="1:37" ht="14.25" customHeight="1" x14ac:dyDescent="0.2">
      <c r="A112" s="49" t="s">
        <v>147</v>
      </c>
      <c r="B112" s="25" t="s">
        <v>135</v>
      </c>
      <c r="C112" s="26">
        <v>633</v>
      </c>
      <c r="D112" s="27">
        <v>0</v>
      </c>
      <c r="E112" s="28">
        <f t="shared" si="38"/>
        <v>0</v>
      </c>
      <c r="F112" s="27">
        <v>287</v>
      </c>
      <c r="G112" s="27">
        <v>0</v>
      </c>
      <c r="H112" s="28">
        <f t="shared" si="39"/>
        <v>0</v>
      </c>
      <c r="I112" s="27">
        <v>290</v>
      </c>
      <c r="J112" s="27">
        <v>0</v>
      </c>
      <c r="K112" s="28">
        <f t="shared" si="40"/>
        <v>0</v>
      </c>
      <c r="L112" s="27">
        <v>337</v>
      </c>
      <c r="M112" s="27">
        <v>0</v>
      </c>
      <c r="N112" s="28">
        <f t="shared" si="41"/>
        <v>0</v>
      </c>
      <c r="O112" s="27">
        <v>330</v>
      </c>
      <c r="P112" s="27">
        <v>1</v>
      </c>
      <c r="Q112" s="28">
        <f t="shared" si="42"/>
        <v>3.0303030303030303E-3</v>
      </c>
      <c r="R112" s="27">
        <v>425</v>
      </c>
      <c r="S112" s="27">
        <v>2</v>
      </c>
      <c r="T112" s="28">
        <f t="shared" si="43"/>
        <v>4.7058823529411761E-3</v>
      </c>
      <c r="U112" s="27">
        <v>452</v>
      </c>
      <c r="V112" s="27">
        <v>2</v>
      </c>
      <c r="W112" s="28">
        <f t="shared" si="44"/>
        <v>4.4247787610619468E-3</v>
      </c>
      <c r="X112" s="27">
        <v>532</v>
      </c>
      <c r="Y112" s="27">
        <v>4</v>
      </c>
      <c r="Z112" s="28">
        <f t="shared" si="45"/>
        <v>7.5187969924812026E-3</v>
      </c>
      <c r="AA112" s="27">
        <v>565</v>
      </c>
      <c r="AB112" s="27">
        <v>0</v>
      </c>
      <c r="AC112" s="28">
        <f t="shared" si="46"/>
        <v>0</v>
      </c>
      <c r="AD112" s="27">
        <v>578</v>
      </c>
      <c r="AE112" s="27">
        <v>0</v>
      </c>
      <c r="AF112" s="28">
        <f t="shared" si="47"/>
        <v>0</v>
      </c>
      <c r="AG112" s="26">
        <v>633</v>
      </c>
      <c r="AH112" s="7">
        <f t="shared" si="25"/>
        <v>9</v>
      </c>
      <c r="AI112" s="7">
        <f t="shared" si="26"/>
        <v>1</v>
      </c>
      <c r="AJ112" s="8">
        <f t="shared" si="24"/>
        <v>1.9679761136787354E-3</v>
      </c>
      <c r="AK112" s="9" t="str">
        <f t="shared" si="27"/>
        <v>راكد</v>
      </c>
    </row>
    <row r="113" spans="1:37" ht="14.25" customHeight="1" x14ac:dyDescent="0.2">
      <c r="A113" s="50"/>
      <c r="B113" s="25" t="s">
        <v>136</v>
      </c>
      <c r="C113" s="26">
        <v>66</v>
      </c>
      <c r="D113" s="27">
        <v>0</v>
      </c>
      <c r="E113" s="28">
        <f t="shared" si="38"/>
        <v>0</v>
      </c>
      <c r="F113" s="27">
        <v>120</v>
      </c>
      <c r="G113" s="27">
        <v>2</v>
      </c>
      <c r="H113" s="28">
        <f t="shared" si="39"/>
        <v>1.6666666666666666E-2</v>
      </c>
      <c r="I113" s="27">
        <v>116</v>
      </c>
      <c r="J113" s="27">
        <v>3</v>
      </c>
      <c r="K113" s="28">
        <f t="shared" si="40"/>
        <v>2.5862068965517241E-2</v>
      </c>
      <c r="L113" s="27">
        <v>130</v>
      </c>
      <c r="M113" s="27">
        <v>1</v>
      </c>
      <c r="N113" s="28">
        <f t="shared" si="41"/>
        <v>7.6923076923076927E-3</v>
      </c>
      <c r="O113" s="27">
        <v>119</v>
      </c>
      <c r="P113" s="27">
        <v>2</v>
      </c>
      <c r="Q113" s="28">
        <f t="shared" si="42"/>
        <v>1.680672268907563E-2</v>
      </c>
      <c r="R113" s="27">
        <v>131</v>
      </c>
      <c r="S113" s="27">
        <v>0</v>
      </c>
      <c r="T113" s="28">
        <f t="shared" si="43"/>
        <v>0</v>
      </c>
      <c r="U113" s="27">
        <v>124</v>
      </c>
      <c r="V113" s="27">
        <v>4</v>
      </c>
      <c r="W113" s="28">
        <f t="shared" si="44"/>
        <v>3.2258064516129031E-2</v>
      </c>
      <c r="X113" s="27">
        <v>118</v>
      </c>
      <c r="Y113" s="27">
        <v>4</v>
      </c>
      <c r="Z113" s="28">
        <f t="shared" si="45"/>
        <v>3.3898305084745763E-2</v>
      </c>
      <c r="AA113" s="27">
        <v>115</v>
      </c>
      <c r="AB113" s="27">
        <v>9</v>
      </c>
      <c r="AC113" s="28">
        <f t="shared" si="46"/>
        <v>7.8260869565217397E-2</v>
      </c>
      <c r="AD113" s="27">
        <v>77</v>
      </c>
      <c r="AE113" s="27">
        <v>10</v>
      </c>
      <c r="AF113" s="28">
        <f t="shared" si="47"/>
        <v>0.12987012987012986</v>
      </c>
      <c r="AG113" s="26">
        <v>66</v>
      </c>
      <c r="AH113" s="7">
        <f t="shared" si="25"/>
        <v>35</v>
      </c>
      <c r="AI113" s="7">
        <f t="shared" si="26"/>
        <v>4</v>
      </c>
      <c r="AJ113" s="8">
        <f t="shared" si="24"/>
        <v>3.4131513504978922E-2</v>
      </c>
      <c r="AK113" s="9" t="str">
        <f t="shared" si="27"/>
        <v>مشبع</v>
      </c>
    </row>
    <row r="114" spans="1:37" ht="14.25" customHeight="1" x14ac:dyDescent="0.2">
      <c r="A114" s="50"/>
      <c r="B114" s="25" t="s">
        <v>137</v>
      </c>
      <c r="C114" s="26">
        <v>907</v>
      </c>
      <c r="D114" s="27">
        <v>3</v>
      </c>
      <c r="E114" s="28">
        <f t="shared" si="38"/>
        <v>3.3076074972436605E-3</v>
      </c>
      <c r="F114" s="27">
        <v>847</v>
      </c>
      <c r="G114" s="27">
        <v>20</v>
      </c>
      <c r="H114" s="28">
        <f t="shared" si="39"/>
        <v>2.3612750885478158E-2</v>
      </c>
      <c r="I114" s="27">
        <v>810</v>
      </c>
      <c r="J114" s="27">
        <v>20</v>
      </c>
      <c r="K114" s="28">
        <f t="shared" si="40"/>
        <v>2.4691358024691357E-2</v>
      </c>
      <c r="L114" s="27">
        <v>933</v>
      </c>
      <c r="M114" s="27">
        <v>4</v>
      </c>
      <c r="N114" s="28">
        <f t="shared" si="41"/>
        <v>4.2872454448017148E-3</v>
      </c>
      <c r="O114" s="27">
        <v>845</v>
      </c>
      <c r="P114" s="27">
        <v>24</v>
      </c>
      <c r="Q114" s="28">
        <f t="shared" si="42"/>
        <v>2.8402366863905324E-2</v>
      </c>
      <c r="R114" s="27">
        <v>959</v>
      </c>
      <c r="S114" s="27">
        <v>15</v>
      </c>
      <c r="T114" s="28">
        <f t="shared" si="43"/>
        <v>1.5641293013555789E-2</v>
      </c>
      <c r="U114" s="27">
        <v>997</v>
      </c>
      <c r="V114" s="27">
        <v>14</v>
      </c>
      <c r="W114" s="28">
        <f t="shared" si="44"/>
        <v>1.4042126379137413E-2</v>
      </c>
      <c r="X114" s="27">
        <v>893</v>
      </c>
      <c r="Y114" s="27">
        <v>47</v>
      </c>
      <c r="Z114" s="28">
        <f t="shared" si="45"/>
        <v>5.2631578947368418E-2</v>
      </c>
      <c r="AA114" s="27">
        <v>914</v>
      </c>
      <c r="AB114" s="27">
        <v>18</v>
      </c>
      <c r="AC114" s="28">
        <f t="shared" si="46"/>
        <v>1.9693654266958426E-2</v>
      </c>
      <c r="AD114" s="27">
        <v>910</v>
      </c>
      <c r="AE114" s="27">
        <v>59</v>
      </c>
      <c r="AF114" s="28">
        <f t="shared" si="47"/>
        <v>6.4835164835164841E-2</v>
      </c>
      <c r="AG114" s="26">
        <v>907</v>
      </c>
      <c r="AH114" s="7">
        <f t="shared" si="25"/>
        <v>224</v>
      </c>
      <c r="AI114" s="7">
        <f t="shared" si="26"/>
        <v>22</v>
      </c>
      <c r="AJ114" s="8">
        <f t="shared" si="24"/>
        <v>2.5114514615830509E-2</v>
      </c>
      <c r="AK114" s="9" t="str">
        <f t="shared" si="27"/>
        <v>مشبع</v>
      </c>
    </row>
    <row r="115" spans="1:37" ht="14.25" customHeight="1" x14ac:dyDescent="0.2">
      <c r="A115" s="51"/>
      <c r="B115" s="25" t="s">
        <v>138</v>
      </c>
      <c r="C115" s="26">
        <v>3338</v>
      </c>
      <c r="D115" s="27">
        <v>3</v>
      </c>
      <c r="E115" s="28">
        <f t="shared" si="38"/>
        <v>8.9874176153385257E-4</v>
      </c>
      <c r="F115" s="27">
        <v>1675</v>
      </c>
      <c r="G115" s="27">
        <v>28</v>
      </c>
      <c r="H115" s="28">
        <f t="shared" si="39"/>
        <v>1.671641791044776E-2</v>
      </c>
      <c r="I115" s="27">
        <v>1675</v>
      </c>
      <c r="J115" s="27">
        <v>17</v>
      </c>
      <c r="K115" s="28">
        <f t="shared" si="40"/>
        <v>1.0149253731343283E-2</v>
      </c>
      <c r="L115" s="27">
        <v>2090</v>
      </c>
      <c r="M115" s="27">
        <v>30</v>
      </c>
      <c r="N115" s="28">
        <f t="shared" si="41"/>
        <v>1.4354066985645933E-2</v>
      </c>
      <c r="O115" s="27">
        <v>2086</v>
      </c>
      <c r="P115" s="27">
        <v>8</v>
      </c>
      <c r="Q115" s="28">
        <f t="shared" si="42"/>
        <v>3.8350910834132309E-3</v>
      </c>
      <c r="R115" s="27">
        <v>2548</v>
      </c>
      <c r="S115" s="27">
        <v>17</v>
      </c>
      <c r="T115" s="28">
        <f t="shared" si="43"/>
        <v>6.6718995290423865E-3</v>
      </c>
      <c r="U115" s="27">
        <v>2610</v>
      </c>
      <c r="V115" s="27">
        <v>43</v>
      </c>
      <c r="W115" s="28">
        <f t="shared" si="44"/>
        <v>1.6475095785440614E-2</v>
      </c>
      <c r="X115" s="27">
        <v>2680</v>
      </c>
      <c r="Y115" s="27">
        <v>15</v>
      </c>
      <c r="Z115" s="28">
        <f t="shared" si="45"/>
        <v>5.597014925373134E-3</v>
      </c>
      <c r="AA115" s="27">
        <v>3009</v>
      </c>
      <c r="AB115" s="27">
        <v>35</v>
      </c>
      <c r="AC115" s="28">
        <f t="shared" si="46"/>
        <v>1.1631771352608841E-2</v>
      </c>
      <c r="AD115" s="27">
        <v>3023</v>
      </c>
      <c r="AE115" s="27">
        <v>16</v>
      </c>
      <c r="AF115" s="28">
        <f t="shared" si="47"/>
        <v>5.2927555408534572E-3</v>
      </c>
      <c r="AG115" s="26">
        <v>3338</v>
      </c>
      <c r="AH115" s="7">
        <f t="shared" si="25"/>
        <v>212</v>
      </c>
      <c r="AI115" s="7">
        <f t="shared" si="26"/>
        <v>21</v>
      </c>
      <c r="AJ115" s="8">
        <f t="shared" si="24"/>
        <v>9.162210860570251E-3</v>
      </c>
      <c r="AK115" s="9" t="s">
        <v>176</v>
      </c>
    </row>
    <row r="116" spans="1:37" x14ac:dyDescent="0.2">
      <c r="A116" s="48" t="s">
        <v>173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</row>
  </sheetData>
  <mergeCells count="20">
    <mergeCell ref="A32:A48"/>
    <mergeCell ref="A112:A115"/>
    <mergeCell ref="F1:H1"/>
    <mergeCell ref="A3:A31"/>
    <mergeCell ref="C1:E1"/>
    <mergeCell ref="A49:A94"/>
    <mergeCell ref="AG1:AK1"/>
    <mergeCell ref="A101:A111"/>
    <mergeCell ref="A116:AK116"/>
    <mergeCell ref="A1:A2"/>
    <mergeCell ref="B1:B2"/>
    <mergeCell ref="A95:A100"/>
    <mergeCell ref="I1:K1"/>
    <mergeCell ref="L1:N1"/>
    <mergeCell ref="AD1:AF1"/>
    <mergeCell ref="O1:Q1"/>
    <mergeCell ref="R1:T1"/>
    <mergeCell ref="U1:W1"/>
    <mergeCell ref="X1:Z1"/>
    <mergeCell ref="AA1:AC1"/>
  </mergeCells>
  <pageMargins left="0.7" right="0.7" top="0.75" bottom="0.75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5"/>
  <sheetViews>
    <sheetView rightToLeft="1" view="pageBreakPreview" zoomScale="60" zoomScaleNormal="100" workbookViewId="0">
      <selection activeCell="AJ2" sqref="AJ1:AJ1048576"/>
    </sheetView>
  </sheetViews>
  <sheetFormatPr defaultColWidth="9.140625" defaultRowHeight="14.25" x14ac:dyDescent="0.2"/>
  <cols>
    <col min="1" max="1" width="15.85546875" style="22" customWidth="1"/>
    <col min="2" max="2" width="35.85546875" style="24" customWidth="1"/>
    <col min="3" max="4" width="9" style="24" hidden="1" customWidth="1"/>
    <col min="5" max="5" width="12" style="24" hidden="1" customWidth="1"/>
    <col min="6" max="7" width="9" style="24" hidden="1" customWidth="1"/>
    <col min="8" max="8" width="11.42578125" style="24" hidden="1" customWidth="1"/>
    <col min="9" max="10" width="9" style="24" hidden="1" customWidth="1"/>
    <col min="11" max="11" width="12" style="24" hidden="1" customWidth="1"/>
    <col min="12" max="13" width="9" style="24" hidden="1" customWidth="1"/>
    <col min="14" max="14" width="12.28515625" style="24" hidden="1" customWidth="1"/>
    <col min="15" max="16" width="9" style="24" hidden="1" customWidth="1"/>
    <col min="17" max="17" width="11.7109375" style="24" hidden="1" customWidth="1"/>
    <col min="18" max="19" width="9" style="24" hidden="1" customWidth="1"/>
    <col min="20" max="20" width="12.5703125" style="24" hidden="1" customWidth="1"/>
    <col min="21" max="22" width="9" style="24" hidden="1" customWidth="1"/>
    <col min="23" max="23" width="13.140625" style="24" hidden="1" customWidth="1"/>
    <col min="24" max="25" width="9" style="24" hidden="1" customWidth="1"/>
    <col min="26" max="26" width="11.28515625" style="24" hidden="1" customWidth="1"/>
    <col min="27" max="28" width="9" style="24" hidden="1" customWidth="1"/>
    <col min="29" max="29" width="12.140625" style="24" hidden="1" customWidth="1"/>
    <col min="30" max="31" width="9" style="24" hidden="1" customWidth="1"/>
    <col min="32" max="32" width="10.7109375" style="24" hidden="1" customWidth="1"/>
    <col min="33" max="33" width="14.85546875" style="24" customWidth="1"/>
    <col min="34" max="34" width="14.7109375" style="24" customWidth="1"/>
    <col min="35" max="35" width="18.85546875" style="24" customWidth="1"/>
    <col min="36" max="36" width="16.42578125" style="24" hidden="1" customWidth="1"/>
    <col min="37" max="37" width="13.28515625" style="22" customWidth="1"/>
    <col min="38" max="16384" width="9.140625" style="24"/>
  </cols>
  <sheetData>
    <row r="1" spans="1:37" ht="36.75" customHeight="1" x14ac:dyDescent="0.2">
      <c r="A1" s="46" t="s">
        <v>9</v>
      </c>
      <c r="B1" s="47" t="s">
        <v>10</v>
      </c>
      <c r="C1" s="52">
        <v>2020</v>
      </c>
      <c r="D1" s="52"/>
      <c r="E1" s="52"/>
      <c r="F1" s="46" t="s">
        <v>0</v>
      </c>
      <c r="G1" s="46"/>
      <c r="H1" s="46"/>
      <c r="I1" s="46" t="s">
        <v>1</v>
      </c>
      <c r="J1" s="46"/>
      <c r="K1" s="46"/>
      <c r="L1" s="46" t="s">
        <v>2</v>
      </c>
      <c r="M1" s="46"/>
      <c r="N1" s="46"/>
      <c r="O1" s="46" t="s">
        <v>3</v>
      </c>
      <c r="P1" s="46"/>
      <c r="Q1" s="46"/>
      <c r="R1" s="46" t="s">
        <v>4</v>
      </c>
      <c r="S1" s="46"/>
      <c r="T1" s="46"/>
      <c r="U1" s="46" t="s">
        <v>5</v>
      </c>
      <c r="V1" s="46"/>
      <c r="W1" s="46"/>
      <c r="X1" s="46" t="s">
        <v>6</v>
      </c>
      <c r="Y1" s="46"/>
      <c r="Z1" s="46"/>
      <c r="AA1" s="46" t="s">
        <v>7</v>
      </c>
      <c r="AB1" s="46"/>
      <c r="AC1" s="46"/>
      <c r="AD1" s="46" t="s">
        <v>8</v>
      </c>
      <c r="AE1" s="46"/>
      <c r="AF1" s="46"/>
      <c r="AG1" s="52" t="s">
        <v>152</v>
      </c>
      <c r="AH1" s="52"/>
      <c r="AI1" s="52"/>
      <c r="AJ1" s="52"/>
      <c r="AK1" s="52"/>
    </row>
    <row r="2" spans="1:37" s="1" customFormat="1" ht="36.75" customHeight="1" x14ac:dyDescent="0.2">
      <c r="A2" s="46"/>
      <c r="B2" s="47"/>
      <c r="C2" s="2" t="s">
        <v>164</v>
      </c>
      <c r="D2" s="2" t="s">
        <v>165</v>
      </c>
      <c r="E2" s="2" t="s">
        <v>169</v>
      </c>
      <c r="F2" s="2" t="s">
        <v>164</v>
      </c>
      <c r="G2" s="2" t="s">
        <v>165</v>
      </c>
      <c r="H2" s="2" t="s">
        <v>168</v>
      </c>
      <c r="I2" s="2" t="s">
        <v>164</v>
      </c>
      <c r="J2" s="2" t="s">
        <v>165</v>
      </c>
      <c r="K2" s="2" t="s">
        <v>168</v>
      </c>
      <c r="L2" s="2" t="s">
        <v>164</v>
      </c>
      <c r="M2" s="2" t="s">
        <v>165</v>
      </c>
      <c r="N2" s="2" t="s">
        <v>168</v>
      </c>
      <c r="O2" s="2" t="s">
        <v>164</v>
      </c>
      <c r="P2" s="2" t="s">
        <v>165</v>
      </c>
      <c r="Q2" s="2" t="s">
        <v>168</v>
      </c>
      <c r="R2" s="2" t="s">
        <v>164</v>
      </c>
      <c r="S2" s="2" t="s">
        <v>165</v>
      </c>
      <c r="T2" s="2" t="s">
        <v>168</v>
      </c>
      <c r="U2" s="2" t="s">
        <v>164</v>
      </c>
      <c r="V2" s="2" t="s">
        <v>165</v>
      </c>
      <c r="W2" s="2" t="s">
        <v>168</v>
      </c>
      <c r="X2" s="2" t="s">
        <v>164</v>
      </c>
      <c r="Y2" s="2" t="s">
        <v>165</v>
      </c>
      <c r="Z2" s="2" t="s">
        <v>168</v>
      </c>
      <c r="AA2" s="2" t="s">
        <v>164</v>
      </c>
      <c r="AB2" s="2" t="s">
        <v>165</v>
      </c>
      <c r="AC2" s="2" t="s">
        <v>168</v>
      </c>
      <c r="AD2" s="2" t="s">
        <v>164</v>
      </c>
      <c r="AE2" s="2" t="s">
        <v>165</v>
      </c>
      <c r="AF2" s="2" t="s">
        <v>168</v>
      </c>
      <c r="AG2" s="34" t="s">
        <v>148</v>
      </c>
      <c r="AH2" s="34" t="s">
        <v>170</v>
      </c>
      <c r="AI2" s="34" t="s">
        <v>171</v>
      </c>
      <c r="AJ2" s="2" t="s">
        <v>172</v>
      </c>
      <c r="AK2" s="34" t="s">
        <v>149</v>
      </c>
    </row>
    <row r="3" spans="1:37" x14ac:dyDescent="0.2">
      <c r="A3" s="49" t="s">
        <v>11</v>
      </c>
      <c r="B3" s="35" t="s">
        <v>15</v>
      </c>
      <c r="C3" s="5">
        <v>29</v>
      </c>
      <c r="D3" s="5">
        <v>0</v>
      </c>
      <c r="E3" s="36">
        <f t="shared" ref="E3:E44" si="0">D3/C3</f>
        <v>0</v>
      </c>
      <c r="F3" s="5">
        <v>77</v>
      </c>
      <c r="G3" s="5">
        <v>5</v>
      </c>
      <c r="H3" s="6">
        <f t="shared" ref="H3:H28" si="1">G3/F3</f>
        <v>6.4935064935064929E-2</v>
      </c>
      <c r="I3" s="5">
        <v>69</v>
      </c>
      <c r="J3" s="5">
        <v>1</v>
      </c>
      <c r="K3" s="6">
        <f t="shared" ref="K3:K28" si="2">J3/I3</f>
        <v>1.4492753623188406E-2</v>
      </c>
      <c r="L3" s="5">
        <v>72</v>
      </c>
      <c r="M3" s="5">
        <v>0</v>
      </c>
      <c r="N3" s="6">
        <f t="shared" ref="N3:N29" si="3">M3/L3</f>
        <v>0</v>
      </c>
      <c r="O3" s="5">
        <v>70</v>
      </c>
      <c r="P3" s="5">
        <v>0</v>
      </c>
      <c r="Q3" s="6">
        <f t="shared" ref="Q3:Q28" si="4">P3/O3</f>
        <v>0</v>
      </c>
      <c r="R3" s="5">
        <v>70</v>
      </c>
      <c r="S3" s="5">
        <v>0</v>
      </c>
      <c r="T3" s="6">
        <f t="shared" ref="T3:T28" si="5">S3/R3</f>
        <v>0</v>
      </c>
      <c r="U3" s="5">
        <v>70</v>
      </c>
      <c r="V3" s="5">
        <v>1</v>
      </c>
      <c r="W3" s="6">
        <f t="shared" ref="W3:W28" si="6">V3/U3</f>
        <v>1.4285714285714285E-2</v>
      </c>
      <c r="X3" s="5">
        <v>66</v>
      </c>
      <c r="Y3" s="5">
        <v>0</v>
      </c>
      <c r="Z3" s="6">
        <f t="shared" ref="Z3:Z28" si="7">Y3/X3</f>
        <v>0</v>
      </c>
      <c r="AA3" s="5">
        <v>67</v>
      </c>
      <c r="AB3" s="5">
        <v>0</v>
      </c>
      <c r="AC3" s="6">
        <f t="shared" ref="AC3:AC28" si="8">AB3/AA3</f>
        <v>0</v>
      </c>
      <c r="AD3" s="5">
        <v>60</v>
      </c>
      <c r="AE3" s="5">
        <v>0</v>
      </c>
      <c r="AF3" s="6">
        <f t="shared" ref="AF3:AF28" si="9">AE3/AD3</f>
        <v>0</v>
      </c>
      <c r="AG3" s="5">
        <v>29</v>
      </c>
      <c r="AH3" s="5">
        <f>SUM(D3,G3,J3,M3,P3,S3,V3,Y3,AB3,AE3)</f>
        <v>7</v>
      </c>
      <c r="AI3" s="5">
        <f xml:space="preserve"> ROUND(AH3/10,0)</f>
        <v>1</v>
      </c>
      <c r="AJ3" s="37">
        <f>AVERAGE(AF3,AC3,Z3,W3,T3,Q3,N3,K3,H3,E3)</f>
        <v>9.371353284396762E-3</v>
      </c>
      <c r="AK3" s="38" t="str">
        <f>IF(AJ3&lt;1%,"راكد",IF(AJ3&lt;15%,"مشبع","مطلوب"))</f>
        <v>راكد</v>
      </c>
    </row>
    <row r="4" spans="1:37" x14ac:dyDescent="0.2">
      <c r="A4" s="50"/>
      <c r="B4" s="35" t="s">
        <v>19</v>
      </c>
      <c r="C4" s="5">
        <v>21</v>
      </c>
      <c r="D4" s="5">
        <v>0</v>
      </c>
      <c r="E4" s="36">
        <f t="shared" si="0"/>
        <v>0</v>
      </c>
      <c r="F4" s="5">
        <v>21</v>
      </c>
      <c r="G4" s="5">
        <v>2</v>
      </c>
      <c r="H4" s="6">
        <f t="shared" si="1"/>
        <v>9.5238095238095233E-2</v>
      </c>
      <c r="I4" s="5">
        <v>19</v>
      </c>
      <c r="J4" s="5">
        <v>0</v>
      </c>
      <c r="K4" s="6">
        <f t="shared" si="2"/>
        <v>0</v>
      </c>
      <c r="L4" s="5">
        <v>22</v>
      </c>
      <c r="M4" s="5">
        <v>1</v>
      </c>
      <c r="N4" s="6">
        <f t="shared" si="3"/>
        <v>4.5454545454545456E-2</v>
      </c>
      <c r="O4" s="5">
        <v>24</v>
      </c>
      <c r="P4" s="5">
        <v>0</v>
      </c>
      <c r="Q4" s="6">
        <f t="shared" si="4"/>
        <v>0</v>
      </c>
      <c r="R4" s="5">
        <v>25</v>
      </c>
      <c r="S4" s="5">
        <v>0</v>
      </c>
      <c r="T4" s="6">
        <f t="shared" si="5"/>
        <v>0</v>
      </c>
      <c r="U4" s="5">
        <v>26</v>
      </c>
      <c r="V4" s="5">
        <v>0</v>
      </c>
      <c r="W4" s="6">
        <f t="shared" si="6"/>
        <v>0</v>
      </c>
      <c r="X4" s="5">
        <v>30</v>
      </c>
      <c r="Y4" s="5">
        <v>0</v>
      </c>
      <c r="Z4" s="6">
        <f t="shared" si="7"/>
        <v>0</v>
      </c>
      <c r="AA4" s="5">
        <v>27</v>
      </c>
      <c r="AB4" s="5">
        <v>1</v>
      </c>
      <c r="AC4" s="6">
        <f t="shared" si="8"/>
        <v>3.7037037037037035E-2</v>
      </c>
      <c r="AD4" s="5">
        <v>28</v>
      </c>
      <c r="AE4" s="5">
        <v>0</v>
      </c>
      <c r="AF4" s="6">
        <f t="shared" si="9"/>
        <v>0</v>
      </c>
      <c r="AG4" s="5">
        <v>21</v>
      </c>
      <c r="AH4" s="5">
        <f t="shared" ref="AH4:AH44" si="10">SUM(D4,G4,J4,M4,P4,S4,V4,Y4,AB4,AE4)</f>
        <v>4</v>
      </c>
      <c r="AI4" s="5">
        <f t="shared" ref="AI4:AI44" si="11" xml:space="preserve"> ROUND(AH4/10,0)</f>
        <v>0</v>
      </c>
      <c r="AJ4" s="37">
        <f t="shared" ref="AJ4:AJ44" si="12">AVERAGE(AF4,AC4,Z4,W4,T4,Q4,N4,K4,H4,E4)</f>
        <v>1.7772967772967774E-2</v>
      </c>
      <c r="AK4" s="38" t="s">
        <v>175</v>
      </c>
    </row>
    <row r="5" spans="1:37" x14ac:dyDescent="0.2">
      <c r="A5" s="50"/>
      <c r="B5" s="35" t="s">
        <v>24</v>
      </c>
      <c r="C5" s="5">
        <v>13</v>
      </c>
      <c r="D5" s="5">
        <v>0</v>
      </c>
      <c r="E5" s="36">
        <f t="shared" si="0"/>
        <v>0</v>
      </c>
      <c r="F5" s="5">
        <v>31</v>
      </c>
      <c r="G5" s="5">
        <v>0</v>
      </c>
      <c r="H5" s="6">
        <f t="shared" si="1"/>
        <v>0</v>
      </c>
      <c r="I5" s="5">
        <v>31</v>
      </c>
      <c r="J5" s="5">
        <v>0</v>
      </c>
      <c r="K5" s="6">
        <f t="shared" si="2"/>
        <v>0</v>
      </c>
      <c r="L5" s="5">
        <v>30</v>
      </c>
      <c r="M5" s="5">
        <v>0</v>
      </c>
      <c r="N5" s="6">
        <f t="shared" si="3"/>
        <v>0</v>
      </c>
      <c r="O5" s="5">
        <v>30</v>
      </c>
      <c r="P5" s="5">
        <v>1</v>
      </c>
      <c r="Q5" s="6">
        <f t="shared" si="4"/>
        <v>3.3333333333333333E-2</v>
      </c>
      <c r="R5" s="5">
        <v>24</v>
      </c>
      <c r="S5" s="5">
        <v>1</v>
      </c>
      <c r="T5" s="6">
        <f t="shared" si="5"/>
        <v>4.1666666666666664E-2</v>
      </c>
      <c r="U5" s="5">
        <v>25</v>
      </c>
      <c r="V5" s="5">
        <v>0</v>
      </c>
      <c r="W5" s="6">
        <f t="shared" si="6"/>
        <v>0</v>
      </c>
      <c r="X5" s="5">
        <v>27</v>
      </c>
      <c r="Y5" s="5">
        <v>0</v>
      </c>
      <c r="Z5" s="6">
        <f t="shared" si="7"/>
        <v>0</v>
      </c>
      <c r="AA5" s="5">
        <v>26</v>
      </c>
      <c r="AB5" s="5">
        <v>0</v>
      </c>
      <c r="AC5" s="6">
        <f t="shared" si="8"/>
        <v>0</v>
      </c>
      <c r="AD5" s="5">
        <v>21</v>
      </c>
      <c r="AE5" s="5">
        <v>3</v>
      </c>
      <c r="AF5" s="6">
        <f t="shared" si="9"/>
        <v>0.14285714285714285</v>
      </c>
      <c r="AG5" s="5">
        <v>13</v>
      </c>
      <c r="AH5" s="5">
        <f t="shared" si="10"/>
        <v>5</v>
      </c>
      <c r="AI5" s="5">
        <f t="shared" si="11"/>
        <v>1</v>
      </c>
      <c r="AJ5" s="37">
        <f t="shared" si="12"/>
        <v>2.1785714285714283E-2</v>
      </c>
      <c r="AK5" s="38" t="s">
        <v>175</v>
      </c>
    </row>
    <row r="6" spans="1:37" x14ac:dyDescent="0.2">
      <c r="A6" s="50"/>
      <c r="B6" s="35" t="s">
        <v>26</v>
      </c>
      <c r="C6" s="5">
        <v>13</v>
      </c>
      <c r="D6" s="5">
        <v>0</v>
      </c>
      <c r="E6" s="36">
        <f t="shared" si="0"/>
        <v>0</v>
      </c>
      <c r="F6" s="5">
        <v>35</v>
      </c>
      <c r="G6" s="5">
        <v>13</v>
      </c>
      <c r="H6" s="6">
        <f t="shared" si="1"/>
        <v>0.37142857142857144</v>
      </c>
      <c r="I6" s="5">
        <v>21</v>
      </c>
      <c r="J6" s="5">
        <v>1</v>
      </c>
      <c r="K6" s="6">
        <f t="shared" si="2"/>
        <v>4.7619047619047616E-2</v>
      </c>
      <c r="L6" s="5">
        <v>24</v>
      </c>
      <c r="M6" s="5">
        <v>6</v>
      </c>
      <c r="N6" s="6">
        <f t="shared" si="3"/>
        <v>0.25</v>
      </c>
      <c r="O6" s="5">
        <v>14</v>
      </c>
      <c r="P6" s="5">
        <v>3</v>
      </c>
      <c r="Q6" s="6">
        <f t="shared" si="4"/>
        <v>0.21428571428571427</v>
      </c>
      <c r="R6" s="5">
        <v>19</v>
      </c>
      <c r="S6" s="5">
        <v>0</v>
      </c>
      <c r="T6" s="6">
        <f t="shared" si="5"/>
        <v>0</v>
      </c>
      <c r="U6" s="5">
        <v>22</v>
      </c>
      <c r="V6" s="5">
        <v>1</v>
      </c>
      <c r="W6" s="6">
        <f t="shared" si="6"/>
        <v>4.5454545454545456E-2</v>
      </c>
      <c r="X6" s="5">
        <v>22</v>
      </c>
      <c r="Y6" s="5">
        <v>2</v>
      </c>
      <c r="Z6" s="6">
        <f t="shared" si="7"/>
        <v>9.0909090909090912E-2</v>
      </c>
      <c r="AA6" s="5">
        <v>9</v>
      </c>
      <c r="AB6" s="5">
        <v>4</v>
      </c>
      <c r="AC6" s="6">
        <f t="shared" si="8"/>
        <v>0.44444444444444442</v>
      </c>
      <c r="AD6" s="5">
        <v>13</v>
      </c>
      <c r="AE6" s="5">
        <v>1</v>
      </c>
      <c r="AF6" s="6">
        <f t="shared" si="9"/>
        <v>7.6923076923076927E-2</v>
      </c>
      <c r="AG6" s="5">
        <v>13</v>
      </c>
      <c r="AH6" s="5">
        <f t="shared" si="10"/>
        <v>31</v>
      </c>
      <c r="AI6" s="5">
        <f t="shared" si="11"/>
        <v>3</v>
      </c>
      <c r="AJ6" s="37">
        <f t="shared" si="12"/>
        <v>0.15410644910644911</v>
      </c>
      <c r="AK6" s="38" t="s">
        <v>175</v>
      </c>
    </row>
    <row r="7" spans="1:37" x14ac:dyDescent="0.2">
      <c r="A7" s="51"/>
      <c r="B7" s="35" t="s">
        <v>31</v>
      </c>
      <c r="C7" s="5">
        <v>490</v>
      </c>
      <c r="D7" s="5">
        <v>0</v>
      </c>
      <c r="E7" s="36">
        <f t="shared" si="0"/>
        <v>0</v>
      </c>
      <c r="F7" s="5">
        <v>390</v>
      </c>
      <c r="G7" s="5">
        <v>16</v>
      </c>
      <c r="H7" s="6">
        <f t="shared" si="1"/>
        <v>4.1025641025641026E-2</v>
      </c>
      <c r="I7" s="5">
        <v>371</v>
      </c>
      <c r="J7" s="5">
        <v>13</v>
      </c>
      <c r="K7" s="6">
        <f t="shared" si="2"/>
        <v>3.5040431266846361E-2</v>
      </c>
      <c r="L7" s="5">
        <v>421</v>
      </c>
      <c r="M7" s="5">
        <v>2</v>
      </c>
      <c r="N7" s="6">
        <f t="shared" si="3"/>
        <v>4.7505938242280287E-3</v>
      </c>
      <c r="O7" s="5">
        <v>440</v>
      </c>
      <c r="P7" s="5">
        <v>3</v>
      </c>
      <c r="Q7" s="6">
        <f t="shared" si="4"/>
        <v>6.8181818181818179E-3</v>
      </c>
      <c r="R7" s="5">
        <v>475</v>
      </c>
      <c r="S7" s="5">
        <v>5</v>
      </c>
      <c r="T7" s="6">
        <f t="shared" si="5"/>
        <v>1.0526315789473684E-2</v>
      </c>
      <c r="U7" s="5">
        <v>482</v>
      </c>
      <c r="V7" s="5">
        <v>7</v>
      </c>
      <c r="W7" s="6">
        <f t="shared" si="6"/>
        <v>1.4522821576763486E-2</v>
      </c>
      <c r="X7" s="5">
        <v>497</v>
      </c>
      <c r="Y7" s="5">
        <v>2</v>
      </c>
      <c r="Z7" s="6">
        <f t="shared" si="7"/>
        <v>4.0241448692152921E-3</v>
      </c>
      <c r="AA7" s="5">
        <v>502</v>
      </c>
      <c r="AB7" s="5">
        <v>4</v>
      </c>
      <c r="AC7" s="6">
        <f t="shared" si="8"/>
        <v>7.9681274900398405E-3</v>
      </c>
      <c r="AD7" s="5">
        <v>499</v>
      </c>
      <c r="AE7" s="5">
        <v>6</v>
      </c>
      <c r="AF7" s="6">
        <f t="shared" si="9"/>
        <v>1.2024048096192385E-2</v>
      </c>
      <c r="AG7" s="5">
        <v>490</v>
      </c>
      <c r="AH7" s="5">
        <f t="shared" si="10"/>
        <v>58</v>
      </c>
      <c r="AI7" s="5">
        <f t="shared" si="11"/>
        <v>6</v>
      </c>
      <c r="AJ7" s="37">
        <f t="shared" si="12"/>
        <v>1.3670030575658191E-2</v>
      </c>
      <c r="AK7" s="38" t="s">
        <v>175</v>
      </c>
    </row>
    <row r="8" spans="1:37" x14ac:dyDescent="0.2">
      <c r="A8" s="53" t="s">
        <v>42</v>
      </c>
      <c r="B8" s="35" t="s">
        <v>51</v>
      </c>
      <c r="C8" s="5">
        <v>74</v>
      </c>
      <c r="D8" s="5">
        <v>12</v>
      </c>
      <c r="E8" s="36">
        <f t="shared" si="0"/>
        <v>0.16216216216216217</v>
      </c>
      <c r="F8" s="5">
        <v>487</v>
      </c>
      <c r="G8" s="5">
        <v>7</v>
      </c>
      <c r="H8" s="6">
        <f t="shared" si="1"/>
        <v>1.4373716632443531E-2</v>
      </c>
      <c r="I8" s="5">
        <v>450</v>
      </c>
      <c r="J8" s="5">
        <v>10</v>
      </c>
      <c r="K8" s="6">
        <f t="shared" si="2"/>
        <v>2.2222222222222223E-2</v>
      </c>
      <c r="L8" s="5">
        <v>414</v>
      </c>
      <c r="M8" s="5">
        <v>4</v>
      </c>
      <c r="N8" s="6">
        <f t="shared" si="3"/>
        <v>9.6618357487922701E-3</v>
      </c>
      <c r="O8" s="5">
        <v>247</v>
      </c>
      <c r="P8" s="5">
        <v>92</v>
      </c>
      <c r="Q8" s="6">
        <f t="shared" si="4"/>
        <v>0.37246963562753038</v>
      </c>
      <c r="R8" s="5">
        <v>232</v>
      </c>
      <c r="S8" s="5">
        <v>14</v>
      </c>
      <c r="T8" s="6">
        <f t="shared" si="5"/>
        <v>6.0344827586206899E-2</v>
      </c>
      <c r="U8" s="5">
        <v>191</v>
      </c>
      <c r="V8" s="5">
        <v>16</v>
      </c>
      <c r="W8" s="6">
        <f t="shared" si="6"/>
        <v>8.3769633507853408E-2</v>
      </c>
      <c r="X8" s="5">
        <v>168</v>
      </c>
      <c r="Y8" s="5">
        <v>0</v>
      </c>
      <c r="Z8" s="6">
        <f t="shared" si="7"/>
        <v>0</v>
      </c>
      <c r="AA8" s="5">
        <v>102</v>
      </c>
      <c r="AB8" s="5">
        <v>10</v>
      </c>
      <c r="AC8" s="6">
        <f t="shared" si="8"/>
        <v>9.8039215686274508E-2</v>
      </c>
      <c r="AD8" s="5">
        <v>100</v>
      </c>
      <c r="AE8" s="5">
        <v>2</v>
      </c>
      <c r="AF8" s="6">
        <f t="shared" si="9"/>
        <v>0.02</v>
      </c>
      <c r="AG8" s="5">
        <v>74</v>
      </c>
      <c r="AH8" s="5">
        <f t="shared" si="10"/>
        <v>167</v>
      </c>
      <c r="AI8" s="5">
        <f t="shared" si="11"/>
        <v>17</v>
      </c>
      <c r="AJ8" s="37">
        <f t="shared" si="12"/>
        <v>8.4304324917348544E-2</v>
      </c>
      <c r="AK8" s="38" t="str">
        <f t="shared" ref="AK8:AK44" si="13">IF(AJ8&lt;1%,"راكد",IF(AJ8&lt;15%,"مشبع","مطلوب"))</f>
        <v>مشبع</v>
      </c>
    </row>
    <row r="9" spans="1:37" x14ac:dyDescent="0.2">
      <c r="A9" s="54"/>
      <c r="B9" s="35" t="s">
        <v>53</v>
      </c>
      <c r="C9" s="5">
        <v>74</v>
      </c>
      <c r="D9" s="5">
        <v>4</v>
      </c>
      <c r="E9" s="36">
        <f t="shared" si="0"/>
        <v>5.4054054054054057E-2</v>
      </c>
      <c r="F9" s="5">
        <v>121</v>
      </c>
      <c r="G9" s="5">
        <v>4</v>
      </c>
      <c r="H9" s="6">
        <f t="shared" si="1"/>
        <v>3.3057851239669422E-2</v>
      </c>
      <c r="I9" s="5">
        <v>122</v>
      </c>
      <c r="J9" s="5">
        <v>1</v>
      </c>
      <c r="K9" s="6">
        <f t="shared" si="2"/>
        <v>8.1967213114754103E-3</v>
      </c>
      <c r="L9" s="5">
        <v>107</v>
      </c>
      <c r="M9" s="5">
        <v>7</v>
      </c>
      <c r="N9" s="6">
        <f t="shared" si="3"/>
        <v>6.5420560747663545E-2</v>
      </c>
      <c r="O9" s="5">
        <v>105</v>
      </c>
      <c r="P9" s="5">
        <v>6</v>
      </c>
      <c r="Q9" s="6">
        <f t="shared" si="4"/>
        <v>5.7142857142857141E-2</v>
      </c>
      <c r="R9" s="5">
        <v>99</v>
      </c>
      <c r="S9" s="5">
        <v>5</v>
      </c>
      <c r="T9" s="6">
        <f t="shared" si="5"/>
        <v>5.0505050505050504E-2</v>
      </c>
      <c r="U9" s="5">
        <v>92</v>
      </c>
      <c r="V9" s="5">
        <v>0</v>
      </c>
      <c r="W9" s="6">
        <f t="shared" si="6"/>
        <v>0</v>
      </c>
      <c r="X9" s="5">
        <v>100</v>
      </c>
      <c r="Y9" s="5">
        <v>0</v>
      </c>
      <c r="Z9" s="6">
        <f t="shared" si="7"/>
        <v>0</v>
      </c>
      <c r="AA9" s="5">
        <v>54</v>
      </c>
      <c r="AB9" s="5">
        <v>1</v>
      </c>
      <c r="AC9" s="6">
        <f t="shared" si="8"/>
        <v>1.8518518518518517E-2</v>
      </c>
      <c r="AD9" s="5">
        <v>66</v>
      </c>
      <c r="AE9" s="5">
        <v>1</v>
      </c>
      <c r="AF9" s="6">
        <f t="shared" si="9"/>
        <v>1.5151515151515152E-2</v>
      </c>
      <c r="AG9" s="5">
        <v>74</v>
      </c>
      <c r="AH9" s="5">
        <f t="shared" si="10"/>
        <v>29</v>
      </c>
      <c r="AI9" s="5">
        <f t="shared" si="11"/>
        <v>3</v>
      </c>
      <c r="AJ9" s="37">
        <f t="shared" si="12"/>
        <v>3.0204712867080374E-2</v>
      </c>
      <c r="AK9" s="38" t="str">
        <f t="shared" si="13"/>
        <v>مشبع</v>
      </c>
    </row>
    <row r="10" spans="1:37" x14ac:dyDescent="0.2">
      <c r="A10" s="54"/>
      <c r="B10" s="35" t="s">
        <v>58</v>
      </c>
      <c r="C10" s="5">
        <v>36</v>
      </c>
      <c r="D10" s="5">
        <v>0</v>
      </c>
      <c r="E10" s="36">
        <f t="shared" si="0"/>
        <v>0</v>
      </c>
      <c r="F10" s="5">
        <v>78</v>
      </c>
      <c r="G10" s="5">
        <v>1</v>
      </c>
      <c r="H10" s="6">
        <f t="shared" si="1"/>
        <v>1.282051282051282E-2</v>
      </c>
      <c r="I10" s="5">
        <v>78</v>
      </c>
      <c r="J10" s="5">
        <v>0</v>
      </c>
      <c r="K10" s="6">
        <f t="shared" si="2"/>
        <v>0</v>
      </c>
      <c r="L10" s="5">
        <v>84</v>
      </c>
      <c r="M10" s="5">
        <v>0</v>
      </c>
      <c r="N10" s="6">
        <f t="shared" si="3"/>
        <v>0</v>
      </c>
      <c r="O10" s="5">
        <v>86</v>
      </c>
      <c r="P10" s="5">
        <v>0</v>
      </c>
      <c r="Q10" s="6">
        <f t="shared" si="4"/>
        <v>0</v>
      </c>
      <c r="R10" s="5">
        <v>88</v>
      </c>
      <c r="S10" s="5">
        <v>0</v>
      </c>
      <c r="T10" s="6">
        <f t="shared" si="5"/>
        <v>0</v>
      </c>
      <c r="U10" s="5">
        <v>88</v>
      </c>
      <c r="V10" s="5">
        <v>0</v>
      </c>
      <c r="W10" s="6">
        <f t="shared" si="6"/>
        <v>0</v>
      </c>
      <c r="X10" s="5">
        <v>89</v>
      </c>
      <c r="Y10" s="5">
        <v>0</v>
      </c>
      <c r="Z10" s="6">
        <f t="shared" si="7"/>
        <v>0</v>
      </c>
      <c r="AA10" s="5">
        <v>42</v>
      </c>
      <c r="AB10" s="5">
        <v>0</v>
      </c>
      <c r="AC10" s="6">
        <f t="shared" si="8"/>
        <v>0</v>
      </c>
      <c r="AD10" s="5">
        <v>44</v>
      </c>
      <c r="AE10" s="5">
        <v>2</v>
      </c>
      <c r="AF10" s="6">
        <f t="shared" si="9"/>
        <v>4.5454545454545456E-2</v>
      </c>
      <c r="AG10" s="5">
        <v>36</v>
      </c>
      <c r="AH10" s="5">
        <f t="shared" si="10"/>
        <v>3</v>
      </c>
      <c r="AI10" s="5">
        <f t="shared" si="11"/>
        <v>0</v>
      </c>
      <c r="AJ10" s="37">
        <f t="shared" si="12"/>
        <v>5.8275058275058271E-3</v>
      </c>
      <c r="AK10" s="38" t="str">
        <f t="shared" si="13"/>
        <v>راكد</v>
      </c>
    </row>
    <row r="11" spans="1:37" x14ac:dyDescent="0.2">
      <c r="A11" s="54"/>
      <c r="B11" s="35" t="s">
        <v>60</v>
      </c>
      <c r="C11" s="5">
        <v>16</v>
      </c>
      <c r="D11" s="5">
        <v>0</v>
      </c>
      <c r="E11" s="36">
        <f t="shared" si="0"/>
        <v>0</v>
      </c>
      <c r="F11" s="5">
        <v>53</v>
      </c>
      <c r="G11" s="5">
        <v>4</v>
      </c>
      <c r="H11" s="6">
        <f t="shared" si="1"/>
        <v>7.5471698113207544E-2</v>
      </c>
      <c r="I11" s="5">
        <v>56</v>
      </c>
      <c r="J11" s="5">
        <v>1</v>
      </c>
      <c r="K11" s="6">
        <f t="shared" si="2"/>
        <v>1.7857142857142856E-2</v>
      </c>
      <c r="L11" s="5">
        <v>70</v>
      </c>
      <c r="M11" s="5">
        <v>0</v>
      </c>
      <c r="N11" s="6">
        <f t="shared" si="3"/>
        <v>0</v>
      </c>
      <c r="O11" s="5">
        <v>59</v>
      </c>
      <c r="P11" s="5">
        <v>8</v>
      </c>
      <c r="Q11" s="6">
        <f t="shared" si="4"/>
        <v>0.13559322033898305</v>
      </c>
      <c r="R11" s="5">
        <v>42</v>
      </c>
      <c r="S11" s="5">
        <v>18</v>
      </c>
      <c r="T11" s="6">
        <f t="shared" si="5"/>
        <v>0.42857142857142855</v>
      </c>
      <c r="U11" s="5">
        <v>20</v>
      </c>
      <c r="V11" s="5">
        <v>6</v>
      </c>
      <c r="W11" s="6">
        <f t="shared" si="6"/>
        <v>0.3</v>
      </c>
      <c r="X11" s="5">
        <v>20</v>
      </c>
      <c r="Y11" s="5">
        <v>3</v>
      </c>
      <c r="Z11" s="6">
        <f t="shared" si="7"/>
        <v>0.15</v>
      </c>
      <c r="AA11" s="5">
        <v>21</v>
      </c>
      <c r="AB11" s="5">
        <v>3</v>
      </c>
      <c r="AC11" s="6">
        <f t="shared" si="8"/>
        <v>0.14285714285714285</v>
      </c>
      <c r="AD11" s="5">
        <v>10</v>
      </c>
      <c r="AE11" s="5">
        <v>2</v>
      </c>
      <c r="AF11" s="6">
        <f t="shared" si="9"/>
        <v>0.2</v>
      </c>
      <c r="AG11" s="5">
        <v>16</v>
      </c>
      <c r="AH11" s="5">
        <f t="shared" si="10"/>
        <v>45</v>
      </c>
      <c r="AI11" s="5">
        <f t="shared" si="11"/>
        <v>5</v>
      </c>
      <c r="AJ11" s="37">
        <f t="shared" si="12"/>
        <v>0.14503506327379051</v>
      </c>
      <c r="AK11" s="38" t="str">
        <f t="shared" si="13"/>
        <v>مشبع</v>
      </c>
    </row>
    <row r="12" spans="1:37" x14ac:dyDescent="0.2">
      <c r="A12" s="55"/>
      <c r="B12" s="35" t="s">
        <v>61</v>
      </c>
      <c r="C12" s="5">
        <v>20</v>
      </c>
      <c r="D12" s="5">
        <v>0</v>
      </c>
      <c r="E12" s="36">
        <f t="shared" si="0"/>
        <v>0</v>
      </c>
      <c r="F12" s="5">
        <v>10</v>
      </c>
      <c r="G12" s="5">
        <v>0</v>
      </c>
      <c r="H12" s="6">
        <f t="shared" si="1"/>
        <v>0</v>
      </c>
      <c r="I12" s="5">
        <v>11</v>
      </c>
      <c r="J12" s="5">
        <v>0</v>
      </c>
      <c r="K12" s="6">
        <f t="shared" si="2"/>
        <v>0</v>
      </c>
      <c r="L12" s="5">
        <v>12</v>
      </c>
      <c r="M12" s="5">
        <v>0</v>
      </c>
      <c r="N12" s="6">
        <f t="shared" si="3"/>
        <v>0</v>
      </c>
      <c r="O12" s="5">
        <v>16</v>
      </c>
      <c r="P12" s="5">
        <v>1</v>
      </c>
      <c r="Q12" s="6">
        <f t="shared" si="4"/>
        <v>6.25E-2</v>
      </c>
      <c r="R12" s="5">
        <v>14</v>
      </c>
      <c r="S12" s="5">
        <v>0</v>
      </c>
      <c r="T12" s="6">
        <f t="shared" si="5"/>
        <v>0</v>
      </c>
      <c r="U12" s="5">
        <v>16</v>
      </c>
      <c r="V12" s="5">
        <v>0</v>
      </c>
      <c r="W12" s="6">
        <f t="shared" si="6"/>
        <v>0</v>
      </c>
      <c r="X12" s="5">
        <v>22</v>
      </c>
      <c r="Y12" s="5">
        <v>0</v>
      </c>
      <c r="Z12" s="6">
        <f t="shared" si="7"/>
        <v>0</v>
      </c>
      <c r="AA12" s="5">
        <v>21</v>
      </c>
      <c r="AB12" s="5">
        <v>0</v>
      </c>
      <c r="AC12" s="6">
        <f t="shared" si="8"/>
        <v>0</v>
      </c>
      <c r="AD12" s="5">
        <v>21</v>
      </c>
      <c r="AE12" s="5">
        <v>1</v>
      </c>
      <c r="AF12" s="6">
        <f t="shared" si="9"/>
        <v>4.7619047619047616E-2</v>
      </c>
      <c r="AG12" s="5">
        <v>20</v>
      </c>
      <c r="AH12" s="5">
        <f t="shared" si="10"/>
        <v>2</v>
      </c>
      <c r="AI12" s="5">
        <f t="shared" si="11"/>
        <v>0</v>
      </c>
      <c r="AJ12" s="37">
        <f t="shared" si="12"/>
        <v>1.1011904761904761E-2</v>
      </c>
      <c r="AK12" s="38" t="str">
        <f t="shared" si="13"/>
        <v>مشبع</v>
      </c>
    </row>
    <row r="13" spans="1:37" ht="14.25" customHeight="1" x14ac:dyDescent="0.2">
      <c r="A13" s="60" t="s">
        <v>62</v>
      </c>
      <c r="B13" s="4" t="s">
        <v>68</v>
      </c>
      <c r="C13" s="5">
        <v>26</v>
      </c>
      <c r="D13" s="5">
        <v>0</v>
      </c>
      <c r="E13" s="36">
        <f t="shared" si="0"/>
        <v>0</v>
      </c>
      <c r="F13" s="5">
        <v>15</v>
      </c>
      <c r="G13" s="5">
        <v>1</v>
      </c>
      <c r="H13" s="6">
        <f t="shared" si="1"/>
        <v>6.6666666666666666E-2</v>
      </c>
      <c r="I13" s="5">
        <v>13</v>
      </c>
      <c r="J13" s="5">
        <v>0</v>
      </c>
      <c r="K13" s="6">
        <f t="shared" si="2"/>
        <v>0</v>
      </c>
      <c r="L13" s="5">
        <v>23</v>
      </c>
      <c r="M13" s="5">
        <v>0</v>
      </c>
      <c r="N13" s="6">
        <f t="shared" si="3"/>
        <v>0</v>
      </c>
      <c r="O13" s="5">
        <v>28</v>
      </c>
      <c r="P13" s="5">
        <v>1</v>
      </c>
      <c r="Q13" s="6">
        <f t="shared" si="4"/>
        <v>3.5714285714285712E-2</v>
      </c>
      <c r="R13" s="5">
        <v>29</v>
      </c>
      <c r="S13" s="5">
        <v>0</v>
      </c>
      <c r="T13" s="6">
        <f t="shared" si="5"/>
        <v>0</v>
      </c>
      <c r="U13" s="5">
        <v>22</v>
      </c>
      <c r="V13" s="5">
        <v>2</v>
      </c>
      <c r="W13" s="6">
        <f t="shared" si="6"/>
        <v>9.0909090909090912E-2</v>
      </c>
      <c r="X13" s="5">
        <v>26</v>
      </c>
      <c r="Y13" s="5">
        <v>5</v>
      </c>
      <c r="Z13" s="6">
        <f t="shared" si="7"/>
        <v>0.19230769230769232</v>
      </c>
      <c r="AA13" s="5">
        <v>24</v>
      </c>
      <c r="AB13" s="5">
        <v>2</v>
      </c>
      <c r="AC13" s="6">
        <f t="shared" si="8"/>
        <v>8.3333333333333329E-2</v>
      </c>
      <c r="AD13" s="5">
        <v>24</v>
      </c>
      <c r="AE13" s="5">
        <v>1</v>
      </c>
      <c r="AF13" s="6">
        <f t="shared" si="9"/>
        <v>4.1666666666666664E-2</v>
      </c>
      <c r="AG13" s="5">
        <v>26</v>
      </c>
      <c r="AH13" s="5">
        <f t="shared" si="10"/>
        <v>12</v>
      </c>
      <c r="AI13" s="5">
        <f t="shared" si="11"/>
        <v>1</v>
      </c>
      <c r="AJ13" s="37">
        <f t="shared" si="12"/>
        <v>5.1059773559773557E-2</v>
      </c>
      <c r="AK13" s="38" t="s">
        <v>174</v>
      </c>
    </row>
    <row r="14" spans="1:37" ht="14.25" customHeight="1" x14ac:dyDescent="0.2">
      <c r="A14" s="60"/>
      <c r="B14" s="4" t="s">
        <v>74</v>
      </c>
      <c r="C14" s="5">
        <v>31</v>
      </c>
      <c r="D14" s="5">
        <v>0</v>
      </c>
      <c r="E14" s="36">
        <f t="shared" si="0"/>
        <v>0</v>
      </c>
      <c r="F14" s="5">
        <v>2</v>
      </c>
      <c r="G14" s="5">
        <v>1</v>
      </c>
      <c r="H14" s="6">
        <f t="shared" si="1"/>
        <v>0.5</v>
      </c>
      <c r="I14" s="5">
        <v>4</v>
      </c>
      <c r="J14" s="5">
        <v>1</v>
      </c>
      <c r="K14" s="6">
        <f t="shared" si="2"/>
        <v>0.25</v>
      </c>
      <c r="L14" s="5">
        <v>8</v>
      </c>
      <c r="M14" s="5">
        <v>1</v>
      </c>
      <c r="N14" s="6">
        <f t="shared" si="3"/>
        <v>0.125</v>
      </c>
      <c r="O14" s="5">
        <v>10</v>
      </c>
      <c r="P14" s="5">
        <v>3</v>
      </c>
      <c r="Q14" s="6">
        <f t="shared" si="4"/>
        <v>0.3</v>
      </c>
      <c r="R14" s="5">
        <v>14</v>
      </c>
      <c r="S14" s="5">
        <v>1</v>
      </c>
      <c r="T14" s="6">
        <f t="shared" si="5"/>
        <v>7.1428571428571425E-2</v>
      </c>
      <c r="U14" s="5">
        <v>13</v>
      </c>
      <c r="V14" s="5">
        <v>5</v>
      </c>
      <c r="W14" s="6">
        <f t="shared" si="6"/>
        <v>0.38461538461538464</v>
      </c>
      <c r="X14" s="5">
        <v>20</v>
      </c>
      <c r="Y14" s="5">
        <v>4</v>
      </c>
      <c r="Z14" s="6">
        <f t="shared" si="7"/>
        <v>0.2</v>
      </c>
      <c r="AA14" s="5">
        <v>19</v>
      </c>
      <c r="AB14" s="5">
        <v>5</v>
      </c>
      <c r="AC14" s="6">
        <f t="shared" si="8"/>
        <v>0.26315789473684209</v>
      </c>
      <c r="AD14" s="5">
        <v>17</v>
      </c>
      <c r="AE14" s="5">
        <v>1</v>
      </c>
      <c r="AF14" s="6">
        <f t="shared" si="9"/>
        <v>5.8823529411764705E-2</v>
      </c>
      <c r="AG14" s="5">
        <v>31</v>
      </c>
      <c r="AH14" s="5">
        <f t="shared" si="10"/>
        <v>22</v>
      </c>
      <c r="AI14" s="5">
        <f t="shared" si="11"/>
        <v>2</v>
      </c>
      <c r="AJ14" s="37">
        <f t="shared" si="12"/>
        <v>0.21530253801925631</v>
      </c>
      <c r="AK14" s="38" t="str">
        <f t="shared" si="13"/>
        <v>مطلوب</v>
      </c>
    </row>
    <row r="15" spans="1:37" ht="14.25" customHeight="1" x14ac:dyDescent="0.2">
      <c r="A15" s="60"/>
      <c r="B15" s="4" t="s">
        <v>75</v>
      </c>
      <c r="C15" s="5">
        <v>11</v>
      </c>
      <c r="D15" s="5">
        <v>0</v>
      </c>
      <c r="E15" s="36">
        <f t="shared" si="0"/>
        <v>0</v>
      </c>
      <c r="F15" s="5">
        <v>1</v>
      </c>
      <c r="G15" s="5">
        <v>0</v>
      </c>
      <c r="H15" s="6">
        <f t="shared" si="1"/>
        <v>0</v>
      </c>
      <c r="I15" s="5">
        <v>1</v>
      </c>
      <c r="J15" s="5">
        <v>1</v>
      </c>
      <c r="K15" s="6">
        <f t="shared" si="2"/>
        <v>1</v>
      </c>
      <c r="L15" s="5">
        <v>1</v>
      </c>
      <c r="M15" s="5">
        <v>0</v>
      </c>
      <c r="N15" s="6">
        <f t="shared" si="3"/>
        <v>0</v>
      </c>
      <c r="O15" s="5">
        <v>0</v>
      </c>
      <c r="P15" s="5">
        <v>0</v>
      </c>
      <c r="Q15" s="6" t="e">
        <f t="shared" si="4"/>
        <v>#DIV/0!</v>
      </c>
      <c r="R15" s="5">
        <v>0</v>
      </c>
      <c r="S15" s="5">
        <v>0</v>
      </c>
      <c r="T15" s="6" t="e">
        <f t="shared" si="5"/>
        <v>#DIV/0!</v>
      </c>
      <c r="U15" s="5">
        <v>0</v>
      </c>
      <c r="V15" s="5">
        <v>0</v>
      </c>
      <c r="W15" s="6" t="e">
        <f t="shared" si="6"/>
        <v>#DIV/0!</v>
      </c>
      <c r="X15" s="5">
        <v>0</v>
      </c>
      <c r="Y15" s="5">
        <v>0</v>
      </c>
      <c r="Z15" s="6" t="e">
        <f t="shared" si="7"/>
        <v>#DIV/0!</v>
      </c>
      <c r="AA15" s="5">
        <v>7</v>
      </c>
      <c r="AB15" s="5">
        <v>0</v>
      </c>
      <c r="AC15" s="6">
        <f t="shared" si="8"/>
        <v>0</v>
      </c>
      <c r="AD15" s="5">
        <v>10</v>
      </c>
      <c r="AE15" s="5">
        <v>0</v>
      </c>
      <c r="AF15" s="6">
        <f t="shared" si="9"/>
        <v>0</v>
      </c>
      <c r="AG15" s="5">
        <v>11</v>
      </c>
      <c r="AH15" s="5">
        <f t="shared" si="10"/>
        <v>1</v>
      </c>
      <c r="AI15" s="5">
        <f t="shared" si="11"/>
        <v>0</v>
      </c>
      <c r="AJ15" s="37">
        <f>AVERAGE(AF15,AC15,N15,K15,H15,E15)</f>
        <v>0.16666666666666666</v>
      </c>
      <c r="AK15" s="38" t="s">
        <v>174</v>
      </c>
    </row>
    <row r="16" spans="1:37" ht="14.25" customHeight="1" x14ac:dyDescent="0.2">
      <c r="A16" s="60"/>
      <c r="B16" s="4" t="s">
        <v>76</v>
      </c>
      <c r="C16" s="5">
        <v>336</v>
      </c>
      <c r="D16" s="5">
        <v>0</v>
      </c>
      <c r="E16" s="36">
        <f t="shared" si="0"/>
        <v>0</v>
      </c>
      <c r="F16" s="5">
        <v>59</v>
      </c>
      <c r="G16" s="5">
        <v>1</v>
      </c>
      <c r="H16" s="6">
        <f t="shared" si="1"/>
        <v>1.6949152542372881E-2</v>
      </c>
      <c r="I16" s="5">
        <v>53</v>
      </c>
      <c r="J16" s="5">
        <v>2</v>
      </c>
      <c r="K16" s="6">
        <f t="shared" si="2"/>
        <v>3.7735849056603772E-2</v>
      </c>
      <c r="L16" s="5">
        <v>89</v>
      </c>
      <c r="M16" s="5">
        <v>0</v>
      </c>
      <c r="N16" s="6">
        <f t="shared" si="3"/>
        <v>0</v>
      </c>
      <c r="O16" s="5">
        <v>95</v>
      </c>
      <c r="P16" s="5">
        <v>0</v>
      </c>
      <c r="Q16" s="6">
        <f t="shared" si="4"/>
        <v>0</v>
      </c>
      <c r="R16" s="5">
        <v>111</v>
      </c>
      <c r="S16" s="5">
        <v>2</v>
      </c>
      <c r="T16" s="6">
        <f t="shared" si="5"/>
        <v>1.8018018018018018E-2</v>
      </c>
      <c r="U16" s="5">
        <v>132</v>
      </c>
      <c r="V16" s="5">
        <v>4</v>
      </c>
      <c r="W16" s="6">
        <f t="shared" si="6"/>
        <v>3.0303030303030304E-2</v>
      </c>
      <c r="X16" s="5">
        <v>199</v>
      </c>
      <c r="Y16" s="5">
        <v>8</v>
      </c>
      <c r="Z16" s="6">
        <f t="shared" si="7"/>
        <v>4.0201005025125629E-2</v>
      </c>
      <c r="AA16" s="5">
        <v>256</v>
      </c>
      <c r="AB16" s="5">
        <v>1</v>
      </c>
      <c r="AC16" s="6">
        <f t="shared" si="8"/>
        <v>3.90625E-3</v>
      </c>
      <c r="AD16" s="5">
        <v>322</v>
      </c>
      <c r="AE16" s="5">
        <v>12</v>
      </c>
      <c r="AF16" s="6">
        <f t="shared" si="9"/>
        <v>3.7267080745341616E-2</v>
      </c>
      <c r="AG16" s="5">
        <v>336</v>
      </c>
      <c r="AH16" s="5">
        <f t="shared" si="10"/>
        <v>30</v>
      </c>
      <c r="AI16" s="5">
        <f t="shared" si="11"/>
        <v>3</v>
      </c>
      <c r="AJ16" s="37">
        <f t="shared" si="12"/>
        <v>1.8438038569049221E-2</v>
      </c>
      <c r="AK16" s="38" t="str">
        <f t="shared" si="13"/>
        <v>مشبع</v>
      </c>
    </row>
    <row r="17" spans="1:37" ht="14.25" customHeight="1" x14ac:dyDescent="0.2">
      <c r="A17" s="60"/>
      <c r="B17" s="4" t="s">
        <v>77</v>
      </c>
      <c r="C17" s="5">
        <v>139</v>
      </c>
      <c r="D17" s="5">
        <v>1</v>
      </c>
      <c r="E17" s="36">
        <f t="shared" si="0"/>
        <v>7.1942446043165471E-3</v>
      </c>
      <c r="F17" s="5">
        <v>62</v>
      </c>
      <c r="G17" s="5">
        <v>0</v>
      </c>
      <c r="H17" s="6">
        <f t="shared" si="1"/>
        <v>0</v>
      </c>
      <c r="I17" s="5">
        <v>60</v>
      </c>
      <c r="J17" s="5">
        <v>0</v>
      </c>
      <c r="K17" s="6">
        <f t="shared" si="2"/>
        <v>0</v>
      </c>
      <c r="L17" s="5">
        <v>77</v>
      </c>
      <c r="M17" s="5">
        <v>1</v>
      </c>
      <c r="N17" s="6">
        <f t="shared" si="3"/>
        <v>1.2987012987012988E-2</v>
      </c>
      <c r="O17" s="5">
        <v>79</v>
      </c>
      <c r="P17" s="5">
        <v>0</v>
      </c>
      <c r="Q17" s="6">
        <f t="shared" si="4"/>
        <v>0</v>
      </c>
      <c r="R17" s="5">
        <v>79</v>
      </c>
      <c r="S17" s="5">
        <v>4</v>
      </c>
      <c r="T17" s="6">
        <f t="shared" si="5"/>
        <v>5.0632911392405063E-2</v>
      </c>
      <c r="U17" s="5">
        <v>77</v>
      </c>
      <c r="V17" s="5">
        <v>2</v>
      </c>
      <c r="W17" s="6">
        <f t="shared" si="6"/>
        <v>2.5974025974025976E-2</v>
      </c>
      <c r="X17" s="5">
        <v>115</v>
      </c>
      <c r="Y17" s="5">
        <v>2</v>
      </c>
      <c r="Z17" s="6">
        <f t="shared" si="7"/>
        <v>1.7391304347826087E-2</v>
      </c>
      <c r="AA17" s="5">
        <v>136</v>
      </c>
      <c r="AB17" s="5">
        <v>3</v>
      </c>
      <c r="AC17" s="6">
        <f t="shared" si="8"/>
        <v>2.2058823529411766E-2</v>
      </c>
      <c r="AD17" s="5">
        <v>125</v>
      </c>
      <c r="AE17" s="5">
        <v>0</v>
      </c>
      <c r="AF17" s="6">
        <f t="shared" si="9"/>
        <v>0</v>
      </c>
      <c r="AG17" s="5">
        <v>139</v>
      </c>
      <c r="AH17" s="5">
        <f t="shared" si="10"/>
        <v>13</v>
      </c>
      <c r="AI17" s="5">
        <f t="shared" si="11"/>
        <v>1</v>
      </c>
      <c r="AJ17" s="37">
        <f t="shared" si="12"/>
        <v>1.3623832283499842E-2</v>
      </c>
      <c r="AK17" s="38" t="str">
        <f t="shared" si="13"/>
        <v>مشبع</v>
      </c>
    </row>
    <row r="18" spans="1:37" ht="14.25" customHeight="1" x14ac:dyDescent="0.2">
      <c r="A18" s="60"/>
      <c r="B18" s="4" t="s">
        <v>80</v>
      </c>
      <c r="C18" s="5">
        <v>15</v>
      </c>
      <c r="D18" s="5">
        <v>0</v>
      </c>
      <c r="E18" s="36">
        <f t="shared" si="0"/>
        <v>0</v>
      </c>
      <c r="F18" s="5">
        <v>11</v>
      </c>
      <c r="G18" s="5">
        <v>1</v>
      </c>
      <c r="H18" s="6">
        <f t="shared" si="1"/>
        <v>9.0909090909090912E-2</v>
      </c>
      <c r="I18" s="5">
        <v>9</v>
      </c>
      <c r="J18" s="5">
        <v>1</v>
      </c>
      <c r="K18" s="6">
        <f t="shared" si="2"/>
        <v>0.1111111111111111</v>
      </c>
      <c r="L18" s="5">
        <v>16</v>
      </c>
      <c r="M18" s="5">
        <v>0</v>
      </c>
      <c r="N18" s="6">
        <f t="shared" si="3"/>
        <v>0</v>
      </c>
      <c r="O18" s="5">
        <v>28</v>
      </c>
      <c r="P18" s="5">
        <v>0</v>
      </c>
      <c r="Q18" s="6">
        <f t="shared" si="4"/>
        <v>0</v>
      </c>
      <c r="R18" s="5">
        <v>15</v>
      </c>
      <c r="S18" s="5">
        <v>0</v>
      </c>
      <c r="T18" s="6">
        <f t="shared" si="5"/>
        <v>0</v>
      </c>
      <c r="U18" s="5">
        <v>15</v>
      </c>
      <c r="V18" s="5">
        <v>0</v>
      </c>
      <c r="W18" s="6">
        <f t="shared" si="6"/>
        <v>0</v>
      </c>
      <c r="X18" s="5">
        <v>18</v>
      </c>
      <c r="Y18" s="5">
        <v>1</v>
      </c>
      <c r="Z18" s="6">
        <f t="shared" si="7"/>
        <v>5.5555555555555552E-2</v>
      </c>
      <c r="AA18" s="5">
        <v>19</v>
      </c>
      <c r="AB18" s="5">
        <v>0</v>
      </c>
      <c r="AC18" s="6">
        <f t="shared" si="8"/>
        <v>0</v>
      </c>
      <c r="AD18" s="5">
        <v>20</v>
      </c>
      <c r="AE18" s="5">
        <v>0</v>
      </c>
      <c r="AF18" s="6">
        <f t="shared" si="9"/>
        <v>0</v>
      </c>
      <c r="AG18" s="5">
        <v>15</v>
      </c>
      <c r="AH18" s="5">
        <f t="shared" si="10"/>
        <v>3</v>
      </c>
      <c r="AI18" s="5">
        <f t="shared" si="11"/>
        <v>0</v>
      </c>
      <c r="AJ18" s="37">
        <f t="shared" si="12"/>
        <v>2.5757575757575757E-2</v>
      </c>
      <c r="AK18" s="38" t="s">
        <v>174</v>
      </c>
    </row>
    <row r="19" spans="1:37" ht="14.25" customHeight="1" x14ac:dyDescent="0.2">
      <c r="A19" s="60"/>
      <c r="B19" s="4" t="s">
        <v>87</v>
      </c>
      <c r="C19" s="5">
        <v>114</v>
      </c>
      <c r="D19" s="5">
        <v>0</v>
      </c>
      <c r="E19" s="36">
        <f t="shared" si="0"/>
        <v>0</v>
      </c>
      <c r="F19" s="5">
        <v>89</v>
      </c>
      <c r="G19" s="5">
        <v>0</v>
      </c>
      <c r="H19" s="6">
        <f t="shared" si="1"/>
        <v>0</v>
      </c>
      <c r="I19" s="5">
        <v>80</v>
      </c>
      <c r="J19" s="5">
        <v>5</v>
      </c>
      <c r="K19" s="6">
        <f t="shared" si="2"/>
        <v>6.25E-2</v>
      </c>
      <c r="L19" s="5">
        <v>103</v>
      </c>
      <c r="M19" s="5">
        <v>3</v>
      </c>
      <c r="N19" s="6">
        <f t="shared" si="3"/>
        <v>2.9126213592233011E-2</v>
      </c>
      <c r="O19" s="5">
        <v>97</v>
      </c>
      <c r="P19" s="5">
        <v>17</v>
      </c>
      <c r="Q19" s="6">
        <f t="shared" si="4"/>
        <v>0.17525773195876287</v>
      </c>
      <c r="R19" s="5">
        <v>99</v>
      </c>
      <c r="S19" s="5">
        <v>1</v>
      </c>
      <c r="T19" s="6">
        <f t="shared" si="5"/>
        <v>1.0101010101010102E-2</v>
      </c>
      <c r="U19" s="5">
        <v>108</v>
      </c>
      <c r="V19" s="5">
        <v>1</v>
      </c>
      <c r="W19" s="6">
        <f t="shared" si="6"/>
        <v>9.2592592592592587E-3</v>
      </c>
      <c r="X19" s="5">
        <v>107</v>
      </c>
      <c r="Y19" s="5">
        <v>9</v>
      </c>
      <c r="Z19" s="6">
        <f t="shared" si="7"/>
        <v>8.4112149532710276E-2</v>
      </c>
      <c r="AA19" s="5">
        <v>113</v>
      </c>
      <c r="AB19" s="5">
        <v>6</v>
      </c>
      <c r="AC19" s="6">
        <f t="shared" si="8"/>
        <v>5.3097345132743362E-2</v>
      </c>
      <c r="AD19" s="5">
        <v>103</v>
      </c>
      <c r="AE19" s="5">
        <v>4</v>
      </c>
      <c r="AF19" s="6">
        <f t="shared" si="9"/>
        <v>3.8834951456310676E-2</v>
      </c>
      <c r="AG19" s="5">
        <v>114</v>
      </c>
      <c r="AH19" s="5">
        <f t="shared" si="10"/>
        <v>46</v>
      </c>
      <c r="AI19" s="5">
        <f t="shared" si="11"/>
        <v>5</v>
      </c>
      <c r="AJ19" s="37">
        <f t="shared" si="12"/>
        <v>4.6228866103302957E-2</v>
      </c>
      <c r="AK19" s="38" t="str">
        <f t="shared" si="13"/>
        <v>مشبع</v>
      </c>
    </row>
    <row r="20" spans="1:37" ht="14.25" customHeight="1" x14ac:dyDescent="0.2">
      <c r="A20" s="60"/>
      <c r="B20" s="4" t="s">
        <v>139</v>
      </c>
      <c r="C20" s="5">
        <v>21</v>
      </c>
      <c r="D20" s="5">
        <v>0</v>
      </c>
      <c r="E20" s="36">
        <f t="shared" si="0"/>
        <v>0</v>
      </c>
      <c r="F20" s="5">
        <v>2</v>
      </c>
      <c r="G20" s="5">
        <v>0</v>
      </c>
      <c r="H20" s="6">
        <f t="shared" si="1"/>
        <v>0</v>
      </c>
      <c r="I20" s="5">
        <v>1</v>
      </c>
      <c r="J20" s="5">
        <v>0</v>
      </c>
      <c r="K20" s="6">
        <f t="shared" si="2"/>
        <v>0</v>
      </c>
      <c r="L20" s="5">
        <v>4</v>
      </c>
      <c r="M20" s="5">
        <v>0</v>
      </c>
      <c r="N20" s="6">
        <f t="shared" si="3"/>
        <v>0</v>
      </c>
      <c r="O20" s="5">
        <v>0</v>
      </c>
      <c r="P20" s="5">
        <v>0</v>
      </c>
      <c r="Q20" s="6" t="e">
        <f t="shared" si="4"/>
        <v>#DIV/0!</v>
      </c>
      <c r="R20" s="5">
        <v>0</v>
      </c>
      <c r="S20" s="5">
        <v>0</v>
      </c>
      <c r="T20" s="6" t="e">
        <f t="shared" si="5"/>
        <v>#DIV/0!</v>
      </c>
      <c r="U20" s="5">
        <v>0</v>
      </c>
      <c r="V20" s="5">
        <v>0</v>
      </c>
      <c r="W20" s="6" t="e">
        <f t="shared" si="6"/>
        <v>#DIV/0!</v>
      </c>
      <c r="X20" s="5">
        <v>15</v>
      </c>
      <c r="Y20" s="5">
        <v>0</v>
      </c>
      <c r="Z20" s="6">
        <f t="shared" si="7"/>
        <v>0</v>
      </c>
      <c r="AA20" s="5">
        <v>18</v>
      </c>
      <c r="AB20" s="5">
        <v>0</v>
      </c>
      <c r="AC20" s="6">
        <f t="shared" si="8"/>
        <v>0</v>
      </c>
      <c r="AD20" s="5">
        <v>21</v>
      </c>
      <c r="AE20" s="5">
        <v>0</v>
      </c>
      <c r="AF20" s="6">
        <f t="shared" si="9"/>
        <v>0</v>
      </c>
      <c r="AG20" s="5">
        <v>21</v>
      </c>
      <c r="AH20" s="5">
        <f t="shared" si="10"/>
        <v>0</v>
      </c>
      <c r="AI20" s="5">
        <f t="shared" si="11"/>
        <v>0</v>
      </c>
      <c r="AJ20" s="37">
        <f>AVERAGE(AF20,AC20,Z20,K20,H20,E20)</f>
        <v>0</v>
      </c>
      <c r="AK20" s="38" t="s">
        <v>174</v>
      </c>
    </row>
    <row r="21" spans="1:37" ht="15" customHeight="1" x14ac:dyDescent="0.2">
      <c r="A21" s="60"/>
      <c r="B21" s="4" t="s">
        <v>89</v>
      </c>
      <c r="C21" s="5">
        <v>20</v>
      </c>
      <c r="D21" s="5">
        <v>0</v>
      </c>
      <c r="E21" s="36">
        <f t="shared" si="0"/>
        <v>0</v>
      </c>
      <c r="F21" s="5">
        <v>0</v>
      </c>
      <c r="G21" s="5">
        <v>0</v>
      </c>
      <c r="H21" s="6" t="e">
        <f t="shared" si="1"/>
        <v>#DIV/0!</v>
      </c>
      <c r="I21" s="5">
        <v>0</v>
      </c>
      <c r="J21" s="5">
        <v>0</v>
      </c>
      <c r="K21" s="6" t="e">
        <f t="shared" si="2"/>
        <v>#DIV/0!</v>
      </c>
      <c r="L21" s="5">
        <v>0</v>
      </c>
      <c r="M21" s="5">
        <v>0</v>
      </c>
      <c r="N21" s="6" t="e">
        <f t="shared" si="3"/>
        <v>#DIV/0!</v>
      </c>
      <c r="O21" s="5">
        <v>0</v>
      </c>
      <c r="P21" s="5">
        <v>0</v>
      </c>
      <c r="Q21" s="6" t="e">
        <f t="shared" si="4"/>
        <v>#DIV/0!</v>
      </c>
      <c r="R21" s="5">
        <v>0</v>
      </c>
      <c r="S21" s="5">
        <v>0</v>
      </c>
      <c r="T21" s="6" t="e">
        <f t="shared" si="5"/>
        <v>#DIV/0!</v>
      </c>
      <c r="U21" s="5">
        <v>0</v>
      </c>
      <c r="V21" s="5">
        <v>0</v>
      </c>
      <c r="W21" s="6" t="e">
        <f t="shared" si="6"/>
        <v>#DIV/0!</v>
      </c>
      <c r="X21" s="5">
        <v>2</v>
      </c>
      <c r="Y21" s="5">
        <v>0</v>
      </c>
      <c r="Z21" s="6">
        <f t="shared" si="7"/>
        <v>0</v>
      </c>
      <c r="AA21" s="5">
        <v>7</v>
      </c>
      <c r="AB21" s="5">
        <v>0</v>
      </c>
      <c r="AC21" s="6">
        <f t="shared" si="8"/>
        <v>0</v>
      </c>
      <c r="AD21" s="5">
        <v>10</v>
      </c>
      <c r="AE21" s="5">
        <v>1</v>
      </c>
      <c r="AF21" s="6">
        <f t="shared" si="9"/>
        <v>0.1</v>
      </c>
      <c r="AG21" s="5">
        <v>20</v>
      </c>
      <c r="AH21" s="5">
        <f t="shared" si="10"/>
        <v>1</v>
      </c>
      <c r="AI21" s="5">
        <f t="shared" si="11"/>
        <v>0</v>
      </c>
      <c r="AJ21" s="37">
        <f>AVERAGE(AF21,AC21,Z21,E21)</f>
        <v>2.5000000000000001E-2</v>
      </c>
      <c r="AK21" s="38" t="s">
        <v>174</v>
      </c>
    </row>
    <row r="22" spans="1:37" ht="14.25" customHeight="1" x14ac:dyDescent="0.2">
      <c r="A22" s="60"/>
      <c r="B22" s="4" t="s">
        <v>90</v>
      </c>
      <c r="C22" s="5">
        <v>31</v>
      </c>
      <c r="D22" s="5">
        <v>0</v>
      </c>
      <c r="E22" s="36">
        <f t="shared" si="0"/>
        <v>0</v>
      </c>
      <c r="F22" s="5">
        <v>5</v>
      </c>
      <c r="G22" s="5">
        <v>0</v>
      </c>
      <c r="H22" s="6">
        <f t="shared" si="1"/>
        <v>0</v>
      </c>
      <c r="I22" s="5">
        <v>5</v>
      </c>
      <c r="J22" s="5">
        <v>0</v>
      </c>
      <c r="K22" s="6">
        <f t="shared" si="2"/>
        <v>0</v>
      </c>
      <c r="L22" s="5">
        <v>3</v>
      </c>
      <c r="M22" s="5">
        <v>0</v>
      </c>
      <c r="N22" s="6">
        <f t="shared" si="3"/>
        <v>0</v>
      </c>
      <c r="O22" s="5">
        <v>27</v>
      </c>
      <c r="P22" s="5">
        <v>0</v>
      </c>
      <c r="Q22" s="6">
        <f t="shared" si="4"/>
        <v>0</v>
      </c>
      <c r="R22" s="5">
        <v>21</v>
      </c>
      <c r="S22" s="5">
        <v>0</v>
      </c>
      <c r="T22" s="6">
        <f t="shared" si="5"/>
        <v>0</v>
      </c>
      <c r="U22" s="5">
        <v>16</v>
      </c>
      <c r="V22" s="5">
        <v>2</v>
      </c>
      <c r="W22" s="6">
        <f t="shared" si="6"/>
        <v>0.125</v>
      </c>
      <c r="X22" s="5">
        <v>18</v>
      </c>
      <c r="Y22" s="5">
        <v>4</v>
      </c>
      <c r="Z22" s="6">
        <f t="shared" si="7"/>
        <v>0.22222222222222221</v>
      </c>
      <c r="AA22" s="5">
        <v>20</v>
      </c>
      <c r="AB22" s="5">
        <v>1</v>
      </c>
      <c r="AC22" s="6">
        <f t="shared" si="8"/>
        <v>0.05</v>
      </c>
      <c r="AD22" s="5">
        <v>20</v>
      </c>
      <c r="AE22" s="5">
        <v>1</v>
      </c>
      <c r="AF22" s="6">
        <f t="shared" si="9"/>
        <v>0.05</v>
      </c>
      <c r="AG22" s="5">
        <v>31</v>
      </c>
      <c r="AH22" s="5">
        <f t="shared" si="10"/>
        <v>8</v>
      </c>
      <c r="AI22" s="5">
        <f t="shared" si="11"/>
        <v>1</v>
      </c>
      <c r="AJ22" s="37">
        <f t="shared" si="12"/>
        <v>4.4722222222222219E-2</v>
      </c>
      <c r="AK22" s="38" t="s">
        <v>174</v>
      </c>
    </row>
    <row r="23" spans="1:37" ht="10.5" customHeight="1" x14ac:dyDescent="0.2">
      <c r="A23" s="60"/>
      <c r="B23" s="4" t="s">
        <v>91</v>
      </c>
      <c r="C23" s="5">
        <v>66</v>
      </c>
      <c r="D23" s="5">
        <v>0</v>
      </c>
      <c r="E23" s="36">
        <f t="shared" si="0"/>
        <v>0</v>
      </c>
      <c r="F23" s="5">
        <v>50</v>
      </c>
      <c r="G23" s="5">
        <v>0</v>
      </c>
      <c r="H23" s="6">
        <f t="shared" si="1"/>
        <v>0</v>
      </c>
      <c r="I23" s="5">
        <v>39</v>
      </c>
      <c r="J23" s="5">
        <v>1</v>
      </c>
      <c r="K23" s="6">
        <f t="shared" si="2"/>
        <v>2.564102564102564E-2</v>
      </c>
      <c r="L23" s="5">
        <v>39</v>
      </c>
      <c r="M23" s="5">
        <v>0</v>
      </c>
      <c r="N23" s="6">
        <f t="shared" si="3"/>
        <v>0</v>
      </c>
      <c r="O23" s="5">
        <v>35</v>
      </c>
      <c r="P23" s="5">
        <v>1</v>
      </c>
      <c r="Q23" s="6">
        <f t="shared" si="4"/>
        <v>2.8571428571428571E-2</v>
      </c>
      <c r="R23" s="5">
        <v>27</v>
      </c>
      <c r="S23" s="5">
        <v>0</v>
      </c>
      <c r="T23" s="6">
        <f t="shared" si="5"/>
        <v>0</v>
      </c>
      <c r="U23" s="5">
        <v>33</v>
      </c>
      <c r="V23" s="5">
        <v>1</v>
      </c>
      <c r="W23" s="6">
        <f t="shared" si="6"/>
        <v>3.0303030303030304E-2</v>
      </c>
      <c r="X23" s="5">
        <v>47</v>
      </c>
      <c r="Y23" s="5">
        <v>1</v>
      </c>
      <c r="Z23" s="6">
        <f t="shared" si="7"/>
        <v>2.1276595744680851E-2</v>
      </c>
      <c r="AA23" s="5">
        <v>51</v>
      </c>
      <c r="AB23" s="5">
        <v>0</v>
      </c>
      <c r="AC23" s="6">
        <f t="shared" si="8"/>
        <v>0</v>
      </c>
      <c r="AD23" s="5">
        <v>68</v>
      </c>
      <c r="AE23" s="5">
        <v>0</v>
      </c>
      <c r="AF23" s="6">
        <f t="shared" si="9"/>
        <v>0</v>
      </c>
      <c r="AG23" s="5">
        <v>66</v>
      </c>
      <c r="AH23" s="5">
        <f t="shared" si="10"/>
        <v>4</v>
      </c>
      <c r="AI23" s="5">
        <f t="shared" si="11"/>
        <v>0</v>
      </c>
      <c r="AJ23" s="37">
        <f t="shared" si="12"/>
        <v>1.0579208026016538E-2</v>
      </c>
      <c r="AK23" s="38" t="s">
        <v>174</v>
      </c>
    </row>
    <row r="24" spans="1:37" ht="15" customHeight="1" x14ac:dyDescent="0.2">
      <c r="A24" s="60"/>
      <c r="B24" s="4" t="s">
        <v>93</v>
      </c>
      <c r="C24" s="5">
        <v>13</v>
      </c>
      <c r="D24" s="5">
        <v>0</v>
      </c>
      <c r="E24" s="36">
        <f t="shared" si="0"/>
        <v>0</v>
      </c>
      <c r="F24" s="5">
        <v>3</v>
      </c>
      <c r="G24" s="5">
        <v>0</v>
      </c>
      <c r="H24" s="6">
        <f t="shared" si="1"/>
        <v>0</v>
      </c>
      <c r="I24" s="5">
        <v>3</v>
      </c>
      <c r="J24" s="5">
        <v>0</v>
      </c>
      <c r="K24" s="6">
        <f t="shared" si="2"/>
        <v>0</v>
      </c>
      <c r="L24" s="5">
        <v>10</v>
      </c>
      <c r="M24" s="5">
        <v>0</v>
      </c>
      <c r="N24" s="6">
        <f t="shared" si="3"/>
        <v>0</v>
      </c>
      <c r="O24" s="5">
        <v>10</v>
      </c>
      <c r="P24" s="5">
        <v>0</v>
      </c>
      <c r="Q24" s="6">
        <f t="shared" si="4"/>
        <v>0</v>
      </c>
      <c r="R24" s="5">
        <v>10</v>
      </c>
      <c r="S24" s="5">
        <v>0</v>
      </c>
      <c r="T24" s="6">
        <f t="shared" si="5"/>
        <v>0</v>
      </c>
      <c r="U24" s="5">
        <v>12</v>
      </c>
      <c r="V24" s="5">
        <v>0</v>
      </c>
      <c r="W24" s="6">
        <f t="shared" si="6"/>
        <v>0</v>
      </c>
      <c r="X24" s="5">
        <v>12</v>
      </c>
      <c r="Y24" s="5">
        <v>1</v>
      </c>
      <c r="Z24" s="6">
        <f t="shared" si="7"/>
        <v>8.3333333333333329E-2</v>
      </c>
      <c r="AA24" s="5">
        <v>11</v>
      </c>
      <c r="AB24" s="5">
        <v>0</v>
      </c>
      <c r="AC24" s="6">
        <f t="shared" si="8"/>
        <v>0</v>
      </c>
      <c r="AD24" s="5">
        <v>11</v>
      </c>
      <c r="AE24" s="5">
        <v>0</v>
      </c>
      <c r="AF24" s="6">
        <f t="shared" si="9"/>
        <v>0</v>
      </c>
      <c r="AG24" s="5">
        <v>13</v>
      </c>
      <c r="AH24" s="5">
        <f t="shared" si="10"/>
        <v>1</v>
      </c>
      <c r="AI24" s="5">
        <f t="shared" si="11"/>
        <v>0</v>
      </c>
      <c r="AJ24" s="37">
        <f t="shared" si="12"/>
        <v>8.3333333333333332E-3</v>
      </c>
      <c r="AK24" s="38" t="s">
        <v>174</v>
      </c>
    </row>
    <row r="25" spans="1:37" ht="14.25" customHeight="1" x14ac:dyDescent="0.2">
      <c r="A25" s="60"/>
      <c r="B25" s="4" t="s">
        <v>94</v>
      </c>
      <c r="C25" s="5">
        <v>18</v>
      </c>
      <c r="D25" s="5">
        <v>0</v>
      </c>
      <c r="E25" s="36">
        <f t="shared" si="0"/>
        <v>0</v>
      </c>
      <c r="F25" s="5">
        <v>39</v>
      </c>
      <c r="G25" s="5">
        <v>1</v>
      </c>
      <c r="H25" s="6">
        <f t="shared" si="1"/>
        <v>2.564102564102564E-2</v>
      </c>
      <c r="I25" s="5">
        <v>41</v>
      </c>
      <c r="J25" s="5">
        <v>1</v>
      </c>
      <c r="K25" s="6">
        <f t="shared" si="2"/>
        <v>2.4390243902439025E-2</v>
      </c>
      <c r="L25" s="5">
        <v>46</v>
      </c>
      <c r="M25" s="5">
        <v>4</v>
      </c>
      <c r="N25" s="6">
        <f t="shared" si="3"/>
        <v>8.6956521739130432E-2</v>
      </c>
      <c r="O25" s="5">
        <v>19</v>
      </c>
      <c r="P25" s="5">
        <v>1</v>
      </c>
      <c r="Q25" s="6">
        <f t="shared" si="4"/>
        <v>5.2631578947368418E-2</v>
      </c>
      <c r="R25" s="5">
        <v>19</v>
      </c>
      <c r="S25" s="5">
        <v>0</v>
      </c>
      <c r="T25" s="6">
        <f t="shared" si="5"/>
        <v>0</v>
      </c>
      <c r="U25" s="5">
        <v>19</v>
      </c>
      <c r="V25" s="5">
        <v>0</v>
      </c>
      <c r="W25" s="6">
        <f t="shared" si="6"/>
        <v>0</v>
      </c>
      <c r="X25" s="5">
        <v>16</v>
      </c>
      <c r="Y25" s="5">
        <v>0</v>
      </c>
      <c r="Z25" s="6">
        <f t="shared" si="7"/>
        <v>0</v>
      </c>
      <c r="AA25" s="5">
        <v>16</v>
      </c>
      <c r="AB25" s="5">
        <v>0</v>
      </c>
      <c r="AC25" s="6">
        <f t="shared" si="8"/>
        <v>0</v>
      </c>
      <c r="AD25" s="5">
        <v>16</v>
      </c>
      <c r="AE25" s="5">
        <v>0</v>
      </c>
      <c r="AF25" s="6">
        <f t="shared" si="9"/>
        <v>0</v>
      </c>
      <c r="AG25" s="5">
        <v>18</v>
      </c>
      <c r="AH25" s="5">
        <f t="shared" si="10"/>
        <v>7</v>
      </c>
      <c r="AI25" s="5">
        <f t="shared" si="11"/>
        <v>1</v>
      </c>
      <c r="AJ25" s="37">
        <f t="shared" si="12"/>
        <v>1.896193702299635E-2</v>
      </c>
      <c r="AK25" s="38" t="s">
        <v>174</v>
      </c>
    </row>
    <row r="26" spans="1:37" ht="14.25" customHeight="1" x14ac:dyDescent="0.2">
      <c r="A26" s="60"/>
      <c r="B26" s="4" t="s">
        <v>143</v>
      </c>
      <c r="C26" s="5">
        <v>13</v>
      </c>
      <c r="D26" s="5">
        <v>0</v>
      </c>
      <c r="E26" s="36">
        <f t="shared" si="0"/>
        <v>0</v>
      </c>
      <c r="F26" s="5">
        <v>11</v>
      </c>
      <c r="G26" s="5">
        <v>0</v>
      </c>
      <c r="H26" s="6">
        <f t="shared" si="1"/>
        <v>0</v>
      </c>
      <c r="I26" s="5">
        <v>12</v>
      </c>
      <c r="J26" s="5">
        <v>0</v>
      </c>
      <c r="K26" s="6">
        <f t="shared" si="2"/>
        <v>0</v>
      </c>
      <c r="L26" s="5">
        <v>11</v>
      </c>
      <c r="M26" s="5">
        <v>1</v>
      </c>
      <c r="N26" s="6">
        <f t="shared" si="3"/>
        <v>9.0909090909090912E-2</v>
      </c>
      <c r="O26" s="5">
        <v>8</v>
      </c>
      <c r="P26" s="5">
        <v>0</v>
      </c>
      <c r="Q26" s="6">
        <f t="shared" si="4"/>
        <v>0</v>
      </c>
      <c r="R26" s="5">
        <v>8</v>
      </c>
      <c r="S26" s="5">
        <v>0</v>
      </c>
      <c r="T26" s="6">
        <f t="shared" si="5"/>
        <v>0</v>
      </c>
      <c r="U26" s="5">
        <v>11</v>
      </c>
      <c r="V26" s="5">
        <v>0</v>
      </c>
      <c r="W26" s="6">
        <f t="shared" si="6"/>
        <v>0</v>
      </c>
      <c r="X26" s="5">
        <v>11</v>
      </c>
      <c r="Y26" s="5">
        <v>0</v>
      </c>
      <c r="Z26" s="6">
        <f t="shared" si="7"/>
        <v>0</v>
      </c>
      <c r="AA26" s="5">
        <v>14</v>
      </c>
      <c r="AB26" s="5">
        <v>0</v>
      </c>
      <c r="AC26" s="6">
        <f t="shared" si="8"/>
        <v>0</v>
      </c>
      <c r="AD26" s="5">
        <v>12</v>
      </c>
      <c r="AE26" s="5">
        <v>0</v>
      </c>
      <c r="AF26" s="6">
        <f t="shared" si="9"/>
        <v>0</v>
      </c>
      <c r="AG26" s="5">
        <v>13</v>
      </c>
      <c r="AH26" s="5">
        <f t="shared" si="10"/>
        <v>1</v>
      </c>
      <c r="AI26" s="5">
        <f t="shared" si="11"/>
        <v>0</v>
      </c>
      <c r="AJ26" s="37">
        <f t="shared" si="12"/>
        <v>9.0909090909090905E-3</v>
      </c>
      <c r="AK26" s="38" t="s">
        <v>174</v>
      </c>
    </row>
    <row r="27" spans="1:37" ht="15" customHeight="1" x14ac:dyDescent="0.2">
      <c r="A27" s="60"/>
      <c r="B27" s="4" t="s">
        <v>97</v>
      </c>
      <c r="C27" s="5">
        <v>71</v>
      </c>
      <c r="D27" s="5">
        <v>0</v>
      </c>
      <c r="E27" s="36">
        <f t="shared" si="0"/>
        <v>0</v>
      </c>
      <c r="F27" s="5">
        <v>76</v>
      </c>
      <c r="G27" s="5">
        <v>1</v>
      </c>
      <c r="H27" s="6">
        <f t="shared" si="1"/>
        <v>1.3157894736842105E-2</v>
      </c>
      <c r="I27" s="5">
        <v>75</v>
      </c>
      <c r="J27" s="5">
        <v>3</v>
      </c>
      <c r="K27" s="6">
        <f t="shared" si="2"/>
        <v>0.04</v>
      </c>
      <c r="L27" s="5">
        <v>71</v>
      </c>
      <c r="M27" s="5">
        <v>1</v>
      </c>
      <c r="N27" s="6">
        <f t="shared" si="3"/>
        <v>1.4084507042253521E-2</v>
      </c>
      <c r="O27" s="5">
        <v>63</v>
      </c>
      <c r="P27" s="5">
        <v>2</v>
      </c>
      <c r="Q27" s="6">
        <f t="shared" si="4"/>
        <v>3.1746031746031744E-2</v>
      </c>
      <c r="R27" s="5">
        <v>67</v>
      </c>
      <c r="S27" s="5">
        <v>1</v>
      </c>
      <c r="T27" s="6">
        <f t="shared" si="5"/>
        <v>1.4925373134328358E-2</v>
      </c>
      <c r="U27" s="5">
        <v>70</v>
      </c>
      <c r="V27" s="5">
        <v>7</v>
      </c>
      <c r="W27" s="6">
        <f t="shared" si="6"/>
        <v>0.1</v>
      </c>
      <c r="X27" s="5">
        <v>77</v>
      </c>
      <c r="Y27" s="5">
        <v>2</v>
      </c>
      <c r="Z27" s="6">
        <f t="shared" si="7"/>
        <v>2.5974025974025976E-2</v>
      </c>
      <c r="AA27" s="5">
        <v>80</v>
      </c>
      <c r="AB27" s="5">
        <v>5</v>
      </c>
      <c r="AC27" s="6">
        <f t="shared" si="8"/>
        <v>6.25E-2</v>
      </c>
      <c r="AD27" s="5">
        <v>79</v>
      </c>
      <c r="AE27" s="5">
        <v>6</v>
      </c>
      <c r="AF27" s="6">
        <f t="shared" si="9"/>
        <v>7.5949367088607597E-2</v>
      </c>
      <c r="AG27" s="5">
        <v>71</v>
      </c>
      <c r="AH27" s="5">
        <f t="shared" si="10"/>
        <v>28</v>
      </c>
      <c r="AI27" s="5">
        <f t="shared" si="11"/>
        <v>3</v>
      </c>
      <c r="AJ27" s="37">
        <f t="shared" si="12"/>
        <v>3.7833719972208926E-2</v>
      </c>
      <c r="AK27" s="38" t="s">
        <v>174</v>
      </c>
    </row>
    <row r="28" spans="1:37" ht="14.25" customHeight="1" x14ac:dyDescent="0.2">
      <c r="A28" s="60"/>
      <c r="B28" s="4" t="s">
        <v>100</v>
      </c>
      <c r="C28" s="5">
        <v>143</v>
      </c>
      <c r="D28" s="5">
        <v>0</v>
      </c>
      <c r="E28" s="36">
        <f t="shared" si="0"/>
        <v>0</v>
      </c>
      <c r="F28" s="5">
        <v>43</v>
      </c>
      <c r="G28" s="5">
        <v>0</v>
      </c>
      <c r="H28" s="6">
        <f t="shared" si="1"/>
        <v>0</v>
      </c>
      <c r="I28" s="5">
        <v>22</v>
      </c>
      <c r="J28" s="5">
        <v>3</v>
      </c>
      <c r="K28" s="6">
        <f t="shared" si="2"/>
        <v>0.13636363636363635</v>
      </c>
      <c r="L28" s="5">
        <v>8</v>
      </c>
      <c r="M28" s="5">
        <v>1</v>
      </c>
      <c r="N28" s="6">
        <f t="shared" si="3"/>
        <v>0.125</v>
      </c>
      <c r="O28" s="5">
        <v>36</v>
      </c>
      <c r="P28" s="5">
        <v>3</v>
      </c>
      <c r="Q28" s="6">
        <f t="shared" si="4"/>
        <v>8.3333333333333329E-2</v>
      </c>
      <c r="R28" s="5">
        <v>46</v>
      </c>
      <c r="S28" s="5">
        <v>0</v>
      </c>
      <c r="T28" s="6">
        <f t="shared" si="5"/>
        <v>0</v>
      </c>
      <c r="U28" s="5">
        <v>54</v>
      </c>
      <c r="V28" s="5">
        <v>10</v>
      </c>
      <c r="W28" s="6">
        <f t="shared" si="6"/>
        <v>0.18518518518518517</v>
      </c>
      <c r="X28" s="5">
        <v>69</v>
      </c>
      <c r="Y28" s="5">
        <v>1</v>
      </c>
      <c r="Z28" s="6">
        <f t="shared" si="7"/>
        <v>1.4492753623188406E-2</v>
      </c>
      <c r="AA28" s="5">
        <v>93</v>
      </c>
      <c r="AB28" s="5">
        <v>2</v>
      </c>
      <c r="AC28" s="6">
        <f t="shared" si="8"/>
        <v>2.1505376344086023E-2</v>
      </c>
      <c r="AD28" s="5">
        <v>99</v>
      </c>
      <c r="AE28" s="5">
        <v>1</v>
      </c>
      <c r="AF28" s="6">
        <f t="shared" si="9"/>
        <v>1.0101010101010102E-2</v>
      </c>
      <c r="AG28" s="5">
        <v>143</v>
      </c>
      <c r="AH28" s="5">
        <f t="shared" si="10"/>
        <v>21</v>
      </c>
      <c r="AI28" s="5">
        <f t="shared" si="11"/>
        <v>2</v>
      </c>
      <c r="AJ28" s="37">
        <f t="shared" si="12"/>
        <v>5.7598129495043934E-2</v>
      </c>
      <c r="AK28" s="38" t="str">
        <f t="shared" si="13"/>
        <v>مشبع</v>
      </c>
    </row>
    <row r="29" spans="1:37" ht="14.25" customHeight="1" x14ac:dyDescent="0.2">
      <c r="A29" s="60"/>
      <c r="B29" s="4" t="s">
        <v>101</v>
      </c>
      <c r="C29" s="5">
        <v>26</v>
      </c>
      <c r="D29" s="5">
        <v>0</v>
      </c>
      <c r="E29" s="36">
        <f t="shared" si="0"/>
        <v>0</v>
      </c>
      <c r="F29" s="5">
        <v>9</v>
      </c>
      <c r="G29" s="5">
        <v>0</v>
      </c>
      <c r="H29" s="6">
        <f t="shared" ref="H29:H44" si="14">G29/F29</f>
        <v>0</v>
      </c>
      <c r="I29" s="5">
        <v>9</v>
      </c>
      <c r="J29" s="5">
        <v>0</v>
      </c>
      <c r="K29" s="6">
        <f t="shared" ref="K29:K44" si="15">J29/I29</f>
        <v>0</v>
      </c>
      <c r="L29" s="5">
        <v>8</v>
      </c>
      <c r="M29" s="5">
        <v>0</v>
      </c>
      <c r="N29" s="6">
        <f t="shared" si="3"/>
        <v>0</v>
      </c>
      <c r="O29" s="5">
        <v>6</v>
      </c>
      <c r="P29" s="5">
        <v>0</v>
      </c>
      <c r="Q29" s="6">
        <f t="shared" ref="Q29:Q44" si="16">P29/O29</f>
        <v>0</v>
      </c>
      <c r="R29" s="5">
        <v>4</v>
      </c>
      <c r="S29" s="5">
        <v>1</v>
      </c>
      <c r="T29" s="6">
        <f t="shared" ref="T29:T44" si="17">S29/R29</f>
        <v>0.25</v>
      </c>
      <c r="U29" s="5">
        <v>5</v>
      </c>
      <c r="V29" s="5">
        <v>0</v>
      </c>
      <c r="W29" s="6">
        <f t="shared" ref="W29:W44" si="18">V29/U29</f>
        <v>0</v>
      </c>
      <c r="X29" s="5">
        <v>8</v>
      </c>
      <c r="Y29" s="5">
        <v>0</v>
      </c>
      <c r="Z29" s="6">
        <f t="shared" ref="Z29:Z44" si="19">Y29/X29</f>
        <v>0</v>
      </c>
      <c r="AA29" s="5">
        <v>10</v>
      </c>
      <c r="AB29" s="5">
        <v>0</v>
      </c>
      <c r="AC29" s="6">
        <f t="shared" ref="AC29:AC44" si="20">AB29/AA29</f>
        <v>0</v>
      </c>
      <c r="AD29" s="5">
        <v>10</v>
      </c>
      <c r="AE29" s="5">
        <v>0</v>
      </c>
      <c r="AF29" s="6">
        <f t="shared" ref="AF29:AF44" si="21">AE29/AD29</f>
        <v>0</v>
      </c>
      <c r="AG29" s="5">
        <v>26</v>
      </c>
      <c r="AH29" s="5">
        <f t="shared" si="10"/>
        <v>1</v>
      </c>
      <c r="AI29" s="5">
        <f t="shared" si="11"/>
        <v>0</v>
      </c>
      <c r="AJ29" s="37">
        <f t="shared" si="12"/>
        <v>2.5000000000000001E-2</v>
      </c>
      <c r="AK29" s="38" t="s">
        <v>174</v>
      </c>
    </row>
    <row r="30" spans="1:37" ht="14.25" customHeight="1" x14ac:dyDescent="0.2">
      <c r="A30" s="60"/>
      <c r="B30" s="4" t="s">
        <v>103</v>
      </c>
      <c r="C30" s="5">
        <v>18</v>
      </c>
      <c r="D30" s="5">
        <v>0</v>
      </c>
      <c r="E30" s="36">
        <f t="shared" si="0"/>
        <v>0</v>
      </c>
      <c r="F30" s="5">
        <v>2</v>
      </c>
      <c r="G30" s="5">
        <v>0</v>
      </c>
      <c r="H30" s="6">
        <f t="shared" si="14"/>
        <v>0</v>
      </c>
      <c r="I30" s="5">
        <v>2</v>
      </c>
      <c r="J30" s="5">
        <v>0</v>
      </c>
      <c r="K30" s="6">
        <f t="shared" si="15"/>
        <v>0</v>
      </c>
      <c r="L30" s="5">
        <v>2</v>
      </c>
      <c r="M30" s="5">
        <v>0</v>
      </c>
      <c r="N30" s="6">
        <f t="shared" ref="N30:N44" si="22">M30/L30</f>
        <v>0</v>
      </c>
      <c r="O30" s="5">
        <v>3</v>
      </c>
      <c r="P30" s="5">
        <v>0</v>
      </c>
      <c r="Q30" s="6">
        <f t="shared" si="16"/>
        <v>0</v>
      </c>
      <c r="R30" s="5">
        <v>5</v>
      </c>
      <c r="S30" s="5">
        <v>0</v>
      </c>
      <c r="T30" s="6">
        <f t="shared" si="17"/>
        <v>0</v>
      </c>
      <c r="U30" s="5">
        <v>7</v>
      </c>
      <c r="V30" s="5">
        <v>0</v>
      </c>
      <c r="W30" s="6">
        <f t="shared" si="18"/>
        <v>0</v>
      </c>
      <c r="X30" s="5">
        <v>9</v>
      </c>
      <c r="Y30" s="5">
        <v>0</v>
      </c>
      <c r="Z30" s="6">
        <f t="shared" si="19"/>
        <v>0</v>
      </c>
      <c r="AA30" s="5">
        <v>14</v>
      </c>
      <c r="AB30" s="5">
        <v>0</v>
      </c>
      <c r="AC30" s="6">
        <f t="shared" si="20"/>
        <v>0</v>
      </c>
      <c r="AD30" s="5">
        <v>19</v>
      </c>
      <c r="AE30" s="5">
        <v>0</v>
      </c>
      <c r="AF30" s="6">
        <f t="shared" si="21"/>
        <v>0</v>
      </c>
      <c r="AG30" s="5">
        <v>18</v>
      </c>
      <c r="AH30" s="5">
        <f t="shared" si="10"/>
        <v>0</v>
      </c>
      <c r="AI30" s="5">
        <f t="shared" si="11"/>
        <v>0</v>
      </c>
      <c r="AJ30" s="37">
        <f t="shared" si="12"/>
        <v>0</v>
      </c>
      <c r="AK30" s="38" t="s">
        <v>174</v>
      </c>
    </row>
    <row r="31" spans="1:37" ht="14.25" customHeight="1" x14ac:dyDescent="0.2">
      <c r="A31" s="60"/>
      <c r="B31" s="4" t="s">
        <v>104</v>
      </c>
      <c r="C31" s="5">
        <v>95</v>
      </c>
      <c r="D31" s="5">
        <v>0</v>
      </c>
      <c r="E31" s="36">
        <f t="shared" si="0"/>
        <v>0</v>
      </c>
      <c r="F31" s="5">
        <v>44</v>
      </c>
      <c r="G31" s="5">
        <v>0</v>
      </c>
      <c r="H31" s="6">
        <f t="shared" si="14"/>
        <v>0</v>
      </c>
      <c r="I31" s="5">
        <v>42</v>
      </c>
      <c r="J31" s="5">
        <v>0</v>
      </c>
      <c r="K31" s="6">
        <f t="shared" si="15"/>
        <v>0</v>
      </c>
      <c r="L31" s="5">
        <v>51</v>
      </c>
      <c r="M31" s="5">
        <v>1</v>
      </c>
      <c r="N31" s="6">
        <f t="shared" si="22"/>
        <v>1.9607843137254902E-2</v>
      </c>
      <c r="O31" s="5">
        <v>58</v>
      </c>
      <c r="P31" s="5">
        <v>1</v>
      </c>
      <c r="Q31" s="6">
        <f t="shared" si="16"/>
        <v>1.7241379310344827E-2</v>
      </c>
      <c r="R31" s="5">
        <v>66</v>
      </c>
      <c r="S31" s="5">
        <v>0</v>
      </c>
      <c r="T31" s="6">
        <f t="shared" si="17"/>
        <v>0</v>
      </c>
      <c r="U31" s="5">
        <v>65</v>
      </c>
      <c r="V31" s="5">
        <v>4</v>
      </c>
      <c r="W31" s="6">
        <f t="shared" si="18"/>
        <v>6.1538461538461542E-2</v>
      </c>
      <c r="X31" s="5">
        <v>53</v>
      </c>
      <c r="Y31" s="5">
        <v>0</v>
      </c>
      <c r="Z31" s="6">
        <f t="shared" si="19"/>
        <v>0</v>
      </c>
      <c r="AA31" s="5">
        <v>72</v>
      </c>
      <c r="AB31" s="5">
        <v>0</v>
      </c>
      <c r="AC31" s="6">
        <f t="shared" si="20"/>
        <v>0</v>
      </c>
      <c r="AD31" s="5">
        <v>90</v>
      </c>
      <c r="AE31" s="5">
        <v>1</v>
      </c>
      <c r="AF31" s="6">
        <f t="shared" si="21"/>
        <v>1.1111111111111112E-2</v>
      </c>
      <c r="AG31" s="5">
        <v>95</v>
      </c>
      <c r="AH31" s="5">
        <f t="shared" si="10"/>
        <v>7</v>
      </c>
      <c r="AI31" s="5">
        <f t="shared" si="11"/>
        <v>1</v>
      </c>
      <c r="AJ31" s="37">
        <f t="shared" si="12"/>
        <v>1.0949879509717238E-2</v>
      </c>
      <c r="AK31" s="38" t="s">
        <v>174</v>
      </c>
    </row>
    <row r="32" spans="1:37" ht="14.25" customHeight="1" x14ac:dyDescent="0.2">
      <c r="A32" s="60"/>
      <c r="B32" s="4" t="s">
        <v>106</v>
      </c>
      <c r="C32" s="5">
        <v>391</v>
      </c>
      <c r="D32" s="5">
        <v>2</v>
      </c>
      <c r="E32" s="36">
        <f t="shared" si="0"/>
        <v>5.1150895140664966E-3</v>
      </c>
      <c r="F32" s="5">
        <v>51</v>
      </c>
      <c r="G32" s="5">
        <v>3</v>
      </c>
      <c r="H32" s="6">
        <f t="shared" si="14"/>
        <v>5.8823529411764705E-2</v>
      </c>
      <c r="I32" s="5">
        <v>48</v>
      </c>
      <c r="J32" s="5">
        <v>0</v>
      </c>
      <c r="K32" s="6">
        <f t="shared" si="15"/>
        <v>0</v>
      </c>
      <c r="L32" s="5">
        <v>106</v>
      </c>
      <c r="M32" s="5">
        <v>0</v>
      </c>
      <c r="N32" s="6">
        <f t="shared" si="22"/>
        <v>0</v>
      </c>
      <c r="O32" s="5">
        <v>135</v>
      </c>
      <c r="P32" s="5">
        <v>5</v>
      </c>
      <c r="Q32" s="6">
        <f t="shared" si="16"/>
        <v>3.7037037037037035E-2</v>
      </c>
      <c r="R32" s="5">
        <v>165</v>
      </c>
      <c r="S32" s="5">
        <v>7</v>
      </c>
      <c r="T32" s="6">
        <f t="shared" si="17"/>
        <v>4.2424242424242427E-2</v>
      </c>
      <c r="U32" s="5">
        <v>217</v>
      </c>
      <c r="V32" s="5">
        <v>15</v>
      </c>
      <c r="W32" s="6">
        <f t="shared" si="18"/>
        <v>6.9124423963133647E-2</v>
      </c>
      <c r="X32" s="5">
        <v>294</v>
      </c>
      <c r="Y32" s="5">
        <v>9</v>
      </c>
      <c r="Z32" s="6">
        <f t="shared" si="19"/>
        <v>3.0612244897959183E-2</v>
      </c>
      <c r="AA32" s="5">
        <v>335</v>
      </c>
      <c r="AB32" s="5">
        <v>18</v>
      </c>
      <c r="AC32" s="6">
        <f t="shared" si="20"/>
        <v>5.3731343283582089E-2</v>
      </c>
      <c r="AD32" s="5">
        <v>351</v>
      </c>
      <c r="AE32" s="5">
        <v>6</v>
      </c>
      <c r="AF32" s="6">
        <f t="shared" si="21"/>
        <v>1.7094017094017096E-2</v>
      </c>
      <c r="AG32" s="5">
        <v>391</v>
      </c>
      <c r="AH32" s="5">
        <f t="shared" si="10"/>
        <v>65</v>
      </c>
      <c r="AI32" s="5">
        <f t="shared" si="11"/>
        <v>7</v>
      </c>
      <c r="AJ32" s="37">
        <f t="shared" si="12"/>
        <v>3.1396192762580266E-2</v>
      </c>
      <c r="AK32" s="38" t="str">
        <f t="shared" si="13"/>
        <v>مشبع</v>
      </c>
    </row>
    <row r="33" spans="1:37" ht="14.25" customHeight="1" x14ac:dyDescent="0.2">
      <c r="A33" s="60"/>
      <c r="B33" s="4" t="s">
        <v>107</v>
      </c>
      <c r="C33" s="5">
        <v>107</v>
      </c>
      <c r="D33" s="5">
        <v>0</v>
      </c>
      <c r="E33" s="36">
        <f t="shared" si="0"/>
        <v>0</v>
      </c>
      <c r="F33" s="5">
        <v>43</v>
      </c>
      <c r="G33" s="5">
        <v>0</v>
      </c>
      <c r="H33" s="6">
        <f>G33/F33</f>
        <v>0</v>
      </c>
      <c r="I33" s="5">
        <v>42</v>
      </c>
      <c r="J33" s="5">
        <v>0</v>
      </c>
      <c r="K33" s="6">
        <f>J33/I33</f>
        <v>0</v>
      </c>
      <c r="L33" s="5">
        <v>59</v>
      </c>
      <c r="M33" s="5">
        <v>0</v>
      </c>
      <c r="N33" s="6">
        <f>M33/L33</f>
        <v>0</v>
      </c>
      <c r="O33" s="5">
        <v>54</v>
      </c>
      <c r="P33" s="5">
        <v>2</v>
      </c>
      <c r="Q33" s="6">
        <f>P33/O33</f>
        <v>3.7037037037037035E-2</v>
      </c>
      <c r="R33" s="5">
        <v>62</v>
      </c>
      <c r="S33" s="5">
        <v>1</v>
      </c>
      <c r="T33" s="6">
        <f>S33/R33</f>
        <v>1.6129032258064516E-2</v>
      </c>
      <c r="U33" s="5">
        <v>70</v>
      </c>
      <c r="V33" s="5">
        <v>2</v>
      </c>
      <c r="W33" s="6">
        <f>V33/U33</f>
        <v>2.8571428571428571E-2</v>
      </c>
      <c r="X33" s="5">
        <v>77</v>
      </c>
      <c r="Y33" s="5">
        <v>2</v>
      </c>
      <c r="Z33" s="6">
        <f>Y33/X33</f>
        <v>2.5974025974025976E-2</v>
      </c>
      <c r="AA33" s="5">
        <v>94</v>
      </c>
      <c r="AB33" s="5">
        <v>1</v>
      </c>
      <c r="AC33" s="6">
        <f>AB33/AA33</f>
        <v>1.0638297872340425E-2</v>
      </c>
      <c r="AD33" s="5">
        <v>98</v>
      </c>
      <c r="AE33" s="5">
        <v>3</v>
      </c>
      <c r="AF33" s="6">
        <f>AE33/AD33</f>
        <v>3.0612244897959183E-2</v>
      </c>
      <c r="AG33" s="5">
        <v>107</v>
      </c>
      <c r="AH33" s="5">
        <f t="shared" si="10"/>
        <v>11</v>
      </c>
      <c r="AI33" s="5">
        <f t="shared" si="11"/>
        <v>1</v>
      </c>
      <c r="AJ33" s="37">
        <f t="shared" si="12"/>
        <v>1.489620666108557E-2</v>
      </c>
      <c r="AK33" s="38" t="str">
        <f t="shared" si="13"/>
        <v>مشبع</v>
      </c>
    </row>
    <row r="34" spans="1:37" ht="28.5" customHeight="1" x14ac:dyDescent="0.2">
      <c r="A34" s="60"/>
      <c r="B34" s="39" t="s">
        <v>160</v>
      </c>
      <c r="C34" s="26">
        <v>13</v>
      </c>
      <c r="D34" s="40">
        <v>0</v>
      </c>
      <c r="E34" s="36">
        <f t="shared" si="0"/>
        <v>0</v>
      </c>
      <c r="F34" s="40">
        <v>0</v>
      </c>
      <c r="G34" s="40">
        <v>0</v>
      </c>
      <c r="H34" s="41" t="e">
        <f>G34/F34</f>
        <v>#DIV/0!</v>
      </c>
      <c r="I34" s="40">
        <v>0</v>
      </c>
      <c r="J34" s="40">
        <v>0</v>
      </c>
      <c r="K34" s="41" t="e">
        <f>J34/I34</f>
        <v>#DIV/0!</v>
      </c>
      <c r="L34" s="40">
        <v>0</v>
      </c>
      <c r="M34" s="40">
        <v>0</v>
      </c>
      <c r="N34" s="41" t="e">
        <f>M34/L34</f>
        <v>#DIV/0!</v>
      </c>
      <c r="O34" s="40">
        <v>0</v>
      </c>
      <c r="P34" s="40">
        <v>0</v>
      </c>
      <c r="Q34" s="41" t="e">
        <f>P34/O34</f>
        <v>#DIV/0!</v>
      </c>
      <c r="R34" s="40">
        <v>0</v>
      </c>
      <c r="S34" s="40">
        <v>0</v>
      </c>
      <c r="T34" s="41" t="e">
        <f>S34/R34</f>
        <v>#DIV/0!</v>
      </c>
      <c r="U34" s="40">
        <v>0</v>
      </c>
      <c r="V34" s="40">
        <v>0</v>
      </c>
      <c r="W34" s="41" t="e">
        <f>V34/U34</f>
        <v>#DIV/0!</v>
      </c>
      <c r="X34" s="40">
        <v>0</v>
      </c>
      <c r="Y34" s="40">
        <v>0</v>
      </c>
      <c r="Z34" s="41" t="e">
        <f>Y34/X34</f>
        <v>#DIV/0!</v>
      </c>
      <c r="AA34" s="40">
        <v>0</v>
      </c>
      <c r="AB34" s="40">
        <v>0</v>
      </c>
      <c r="AC34" s="41" t="e">
        <f>AB34/AA34</f>
        <v>#DIV/0!</v>
      </c>
      <c r="AD34" s="40">
        <v>0</v>
      </c>
      <c r="AE34" s="40">
        <v>0</v>
      </c>
      <c r="AF34" s="41" t="e">
        <f>AE34/AD34</f>
        <v>#DIV/0!</v>
      </c>
      <c r="AG34" s="26">
        <v>13</v>
      </c>
      <c r="AH34" s="5">
        <f t="shared" si="10"/>
        <v>0</v>
      </c>
      <c r="AI34" s="5">
        <f t="shared" si="11"/>
        <v>0</v>
      </c>
      <c r="AJ34" s="37">
        <f>AVERAGE(E34)</f>
        <v>0</v>
      </c>
      <c r="AK34" s="38" t="s">
        <v>174</v>
      </c>
    </row>
    <row r="35" spans="1:37" x14ac:dyDescent="0.2">
      <c r="A35" s="59" t="s">
        <v>116</v>
      </c>
      <c r="B35" s="35" t="s">
        <v>119</v>
      </c>
      <c r="C35" s="26">
        <v>24</v>
      </c>
      <c r="D35" s="5">
        <v>0</v>
      </c>
      <c r="E35" s="36">
        <f t="shared" si="0"/>
        <v>0</v>
      </c>
      <c r="F35" s="5">
        <v>15</v>
      </c>
      <c r="G35" s="5">
        <v>0</v>
      </c>
      <c r="H35" s="6">
        <f t="shared" si="14"/>
        <v>0</v>
      </c>
      <c r="I35" s="5">
        <v>13</v>
      </c>
      <c r="J35" s="5">
        <v>0</v>
      </c>
      <c r="K35" s="6">
        <f t="shared" si="15"/>
        <v>0</v>
      </c>
      <c r="L35" s="5">
        <v>13</v>
      </c>
      <c r="M35" s="5">
        <v>1</v>
      </c>
      <c r="N35" s="6">
        <f t="shared" si="22"/>
        <v>7.6923076923076927E-2</v>
      </c>
      <c r="O35" s="5">
        <v>15</v>
      </c>
      <c r="P35" s="5">
        <v>0</v>
      </c>
      <c r="Q35" s="6">
        <f t="shared" si="16"/>
        <v>0</v>
      </c>
      <c r="R35" s="5">
        <v>15</v>
      </c>
      <c r="S35" s="5">
        <v>0</v>
      </c>
      <c r="T35" s="6">
        <f t="shared" si="17"/>
        <v>0</v>
      </c>
      <c r="U35" s="5">
        <v>16</v>
      </c>
      <c r="V35" s="5">
        <v>0</v>
      </c>
      <c r="W35" s="6">
        <f t="shared" si="18"/>
        <v>0</v>
      </c>
      <c r="X35" s="5">
        <v>18</v>
      </c>
      <c r="Y35" s="5">
        <v>0</v>
      </c>
      <c r="Z35" s="6">
        <f t="shared" si="19"/>
        <v>0</v>
      </c>
      <c r="AA35" s="5">
        <v>22</v>
      </c>
      <c r="AB35" s="5">
        <v>0</v>
      </c>
      <c r="AC35" s="6">
        <f t="shared" si="20"/>
        <v>0</v>
      </c>
      <c r="AD35" s="5">
        <v>22</v>
      </c>
      <c r="AE35" s="5">
        <v>0</v>
      </c>
      <c r="AF35" s="6">
        <f t="shared" si="21"/>
        <v>0</v>
      </c>
      <c r="AG35" s="26">
        <v>24</v>
      </c>
      <c r="AH35" s="5">
        <f t="shared" si="10"/>
        <v>1</v>
      </c>
      <c r="AI35" s="5">
        <f t="shared" si="11"/>
        <v>0</v>
      </c>
      <c r="AJ35" s="37">
        <f t="shared" si="12"/>
        <v>7.6923076923076927E-3</v>
      </c>
      <c r="AK35" s="38" t="str">
        <f t="shared" si="13"/>
        <v>راكد</v>
      </c>
    </row>
    <row r="36" spans="1:37" x14ac:dyDescent="0.2">
      <c r="A36" s="59"/>
      <c r="B36" s="35" t="s">
        <v>120</v>
      </c>
      <c r="C36" s="26">
        <v>49</v>
      </c>
      <c r="D36" s="5">
        <v>0</v>
      </c>
      <c r="E36" s="36">
        <f t="shared" si="0"/>
        <v>0</v>
      </c>
      <c r="F36" s="5">
        <v>37</v>
      </c>
      <c r="G36" s="5">
        <v>0</v>
      </c>
      <c r="H36" s="6">
        <f t="shared" si="14"/>
        <v>0</v>
      </c>
      <c r="I36" s="5">
        <v>37</v>
      </c>
      <c r="J36" s="5">
        <v>0</v>
      </c>
      <c r="K36" s="6">
        <f t="shared" si="15"/>
        <v>0</v>
      </c>
      <c r="L36" s="5">
        <v>34</v>
      </c>
      <c r="M36" s="5">
        <v>1</v>
      </c>
      <c r="N36" s="6">
        <f t="shared" si="22"/>
        <v>2.9411764705882353E-2</v>
      </c>
      <c r="O36" s="5">
        <v>38</v>
      </c>
      <c r="P36" s="5">
        <v>0</v>
      </c>
      <c r="Q36" s="6">
        <f t="shared" si="16"/>
        <v>0</v>
      </c>
      <c r="R36" s="5">
        <v>40</v>
      </c>
      <c r="S36" s="5">
        <v>1</v>
      </c>
      <c r="T36" s="6">
        <f t="shared" si="17"/>
        <v>2.5000000000000001E-2</v>
      </c>
      <c r="U36" s="5">
        <v>44</v>
      </c>
      <c r="V36" s="5">
        <v>0</v>
      </c>
      <c r="W36" s="6">
        <f t="shared" si="18"/>
        <v>0</v>
      </c>
      <c r="X36" s="5">
        <v>43</v>
      </c>
      <c r="Y36" s="5">
        <v>0</v>
      </c>
      <c r="Z36" s="6">
        <f t="shared" si="19"/>
        <v>0</v>
      </c>
      <c r="AA36" s="5">
        <v>48</v>
      </c>
      <c r="AB36" s="5">
        <v>0</v>
      </c>
      <c r="AC36" s="6">
        <f t="shared" si="20"/>
        <v>0</v>
      </c>
      <c r="AD36" s="5">
        <v>48</v>
      </c>
      <c r="AE36" s="5">
        <v>0</v>
      </c>
      <c r="AF36" s="6">
        <f t="shared" si="21"/>
        <v>0</v>
      </c>
      <c r="AG36" s="26">
        <v>49</v>
      </c>
      <c r="AH36" s="5">
        <f t="shared" si="10"/>
        <v>2</v>
      </c>
      <c r="AI36" s="5">
        <f t="shared" si="11"/>
        <v>0</v>
      </c>
      <c r="AJ36" s="37">
        <f t="shared" si="12"/>
        <v>5.4411764705882357E-3</v>
      </c>
      <c r="AK36" s="38" t="str">
        <f t="shared" si="13"/>
        <v>راكد</v>
      </c>
    </row>
    <row r="37" spans="1:37" x14ac:dyDescent="0.2">
      <c r="A37" s="59"/>
      <c r="B37" s="35" t="s">
        <v>121</v>
      </c>
      <c r="C37" s="26">
        <v>92</v>
      </c>
      <c r="D37" s="5">
        <v>2</v>
      </c>
      <c r="E37" s="36">
        <f t="shared" si="0"/>
        <v>2.1739130434782608E-2</v>
      </c>
      <c r="F37" s="5">
        <v>109</v>
      </c>
      <c r="G37" s="5">
        <v>4</v>
      </c>
      <c r="H37" s="6">
        <f t="shared" si="14"/>
        <v>3.669724770642202E-2</v>
      </c>
      <c r="I37" s="5">
        <v>94</v>
      </c>
      <c r="J37" s="5">
        <v>5</v>
      </c>
      <c r="K37" s="6">
        <f t="shared" si="15"/>
        <v>5.3191489361702128E-2</v>
      </c>
      <c r="L37" s="5">
        <v>109</v>
      </c>
      <c r="M37" s="5">
        <v>0</v>
      </c>
      <c r="N37" s="6">
        <f t="shared" si="22"/>
        <v>0</v>
      </c>
      <c r="O37" s="5">
        <v>106</v>
      </c>
      <c r="P37" s="5">
        <v>1</v>
      </c>
      <c r="Q37" s="6">
        <f t="shared" si="16"/>
        <v>9.433962264150943E-3</v>
      </c>
      <c r="R37" s="5">
        <v>98</v>
      </c>
      <c r="S37" s="5">
        <v>2</v>
      </c>
      <c r="T37" s="6">
        <f t="shared" si="17"/>
        <v>2.0408163265306121E-2</v>
      </c>
      <c r="U37" s="5">
        <v>91</v>
      </c>
      <c r="V37" s="5">
        <v>2</v>
      </c>
      <c r="W37" s="6">
        <f t="shared" si="18"/>
        <v>2.197802197802198E-2</v>
      </c>
      <c r="X37" s="5">
        <v>104</v>
      </c>
      <c r="Y37" s="5">
        <v>3</v>
      </c>
      <c r="Z37" s="6">
        <f t="shared" si="19"/>
        <v>2.8846153846153848E-2</v>
      </c>
      <c r="AA37" s="5">
        <v>103</v>
      </c>
      <c r="AB37" s="5">
        <v>3</v>
      </c>
      <c r="AC37" s="6">
        <f t="shared" si="20"/>
        <v>2.9126213592233011E-2</v>
      </c>
      <c r="AD37" s="5">
        <v>91</v>
      </c>
      <c r="AE37" s="5">
        <v>3</v>
      </c>
      <c r="AF37" s="6">
        <f t="shared" si="21"/>
        <v>3.2967032967032968E-2</v>
      </c>
      <c r="AG37" s="26">
        <v>92</v>
      </c>
      <c r="AH37" s="5">
        <f t="shared" si="10"/>
        <v>25</v>
      </c>
      <c r="AI37" s="5">
        <f t="shared" si="11"/>
        <v>3</v>
      </c>
      <c r="AJ37" s="37">
        <f t="shared" si="12"/>
        <v>2.5438741541580562E-2</v>
      </c>
      <c r="AK37" s="38" t="s">
        <v>175</v>
      </c>
    </row>
    <row r="38" spans="1:37" x14ac:dyDescent="0.2">
      <c r="A38" s="59"/>
      <c r="B38" s="35" t="s">
        <v>122</v>
      </c>
      <c r="C38" s="26">
        <v>383</v>
      </c>
      <c r="D38" s="5">
        <v>2</v>
      </c>
      <c r="E38" s="36">
        <f t="shared" si="0"/>
        <v>5.2219321148825066E-3</v>
      </c>
      <c r="F38" s="5">
        <v>489</v>
      </c>
      <c r="G38" s="5">
        <v>7</v>
      </c>
      <c r="H38" s="6">
        <f t="shared" si="14"/>
        <v>1.4314928425357873E-2</v>
      </c>
      <c r="I38" s="5">
        <v>457</v>
      </c>
      <c r="J38" s="5">
        <v>32</v>
      </c>
      <c r="K38" s="6">
        <f t="shared" si="15"/>
        <v>7.0021881838074396E-2</v>
      </c>
      <c r="L38" s="5">
        <v>587</v>
      </c>
      <c r="M38" s="5">
        <v>4</v>
      </c>
      <c r="N38" s="6">
        <f t="shared" si="22"/>
        <v>6.8143100511073255E-3</v>
      </c>
      <c r="O38" s="5">
        <v>600</v>
      </c>
      <c r="P38" s="5">
        <v>41</v>
      </c>
      <c r="Q38" s="6">
        <f t="shared" si="16"/>
        <v>6.8333333333333329E-2</v>
      </c>
      <c r="R38" s="5">
        <v>436</v>
      </c>
      <c r="S38" s="5">
        <v>51</v>
      </c>
      <c r="T38" s="6">
        <f t="shared" si="17"/>
        <v>0.11697247706422019</v>
      </c>
      <c r="U38" s="5">
        <v>461</v>
      </c>
      <c r="V38" s="5">
        <v>40</v>
      </c>
      <c r="W38" s="6">
        <f t="shared" si="18"/>
        <v>8.6767895878524945E-2</v>
      </c>
      <c r="X38" s="5">
        <v>371</v>
      </c>
      <c r="Y38" s="5">
        <v>66</v>
      </c>
      <c r="Z38" s="6">
        <f t="shared" si="19"/>
        <v>0.17789757412398921</v>
      </c>
      <c r="AA38" s="5">
        <v>334</v>
      </c>
      <c r="AB38" s="5">
        <v>25</v>
      </c>
      <c r="AC38" s="6">
        <f t="shared" si="20"/>
        <v>7.4850299401197598E-2</v>
      </c>
      <c r="AD38" s="5">
        <v>359</v>
      </c>
      <c r="AE38" s="5">
        <v>12</v>
      </c>
      <c r="AF38" s="6">
        <f t="shared" si="21"/>
        <v>3.3426183844011144E-2</v>
      </c>
      <c r="AG38" s="26">
        <v>383</v>
      </c>
      <c r="AH38" s="5">
        <f t="shared" si="10"/>
        <v>280</v>
      </c>
      <c r="AI38" s="5">
        <f t="shared" si="11"/>
        <v>28</v>
      </c>
      <c r="AJ38" s="37">
        <f t="shared" si="12"/>
        <v>6.5462081607469871E-2</v>
      </c>
      <c r="AK38" s="38" t="str">
        <f t="shared" si="13"/>
        <v>مشبع</v>
      </c>
    </row>
    <row r="39" spans="1:37" x14ac:dyDescent="0.2">
      <c r="A39" s="49" t="s">
        <v>123</v>
      </c>
      <c r="B39" s="35" t="s">
        <v>124</v>
      </c>
      <c r="C39" s="5">
        <v>56</v>
      </c>
      <c r="D39" s="5">
        <v>0</v>
      </c>
      <c r="E39" s="36">
        <f t="shared" si="0"/>
        <v>0</v>
      </c>
      <c r="F39" s="5">
        <v>67</v>
      </c>
      <c r="G39" s="5">
        <v>12</v>
      </c>
      <c r="H39" s="6">
        <f t="shared" si="14"/>
        <v>0.17910447761194029</v>
      </c>
      <c r="I39" s="5">
        <v>35</v>
      </c>
      <c r="J39" s="5">
        <v>9</v>
      </c>
      <c r="K39" s="6">
        <f t="shared" si="15"/>
        <v>0.25714285714285712</v>
      </c>
      <c r="L39" s="5">
        <v>53</v>
      </c>
      <c r="M39" s="5">
        <v>4</v>
      </c>
      <c r="N39" s="6">
        <f t="shared" si="22"/>
        <v>7.5471698113207544E-2</v>
      </c>
      <c r="O39" s="5">
        <v>47</v>
      </c>
      <c r="P39" s="5">
        <v>11</v>
      </c>
      <c r="Q39" s="6">
        <f t="shared" si="16"/>
        <v>0.23404255319148937</v>
      </c>
      <c r="R39" s="5">
        <v>45</v>
      </c>
      <c r="S39" s="5">
        <v>10</v>
      </c>
      <c r="T39" s="6">
        <f t="shared" si="17"/>
        <v>0.22222222222222221</v>
      </c>
      <c r="U39" s="5">
        <v>43</v>
      </c>
      <c r="V39" s="5">
        <v>6</v>
      </c>
      <c r="W39" s="6">
        <f t="shared" si="18"/>
        <v>0.13953488372093023</v>
      </c>
      <c r="X39" s="5">
        <v>50</v>
      </c>
      <c r="Y39" s="5">
        <v>12</v>
      </c>
      <c r="Z39" s="6">
        <f t="shared" si="19"/>
        <v>0.24</v>
      </c>
      <c r="AA39" s="5">
        <v>55</v>
      </c>
      <c r="AB39" s="5">
        <v>14</v>
      </c>
      <c r="AC39" s="6">
        <f t="shared" si="20"/>
        <v>0.25454545454545452</v>
      </c>
      <c r="AD39" s="5">
        <v>45</v>
      </c>
      <c r="AE39" s="5">
        <v>4</v>
      </c>
      <c r="AF39" s="6">
        <f t="shared" si="21"/>
        <v>8.8888888888888892E-2</v>
      </c>
      <c r="AG39" s="5">
        <v>56</v>
      </c>
      <c r="AH39" s="5">
        <f t="shared" si="10"/>
        <v>82</v>
      </c>
      <c r="AI39" s="5">
        <f t="shared" si="11"/>
        <v>8</v>
      </c>
      <c r="AJ39" s="37">
        <f t="shared" si="12"/>
        <v>0.169095303543699</v>
      </c>
      <c r="AK39" s="38" t="str">
        <f t="shared" si="13"/>
        <v>مطلوب</v>
      </c>
    </row>
    <row r="40" spans="1:37" x14ac:dyDescent="0.2">
      <c r="A40" s="50"/>
      <c r="B40" s="35" t="s">
        <v>125</v>
      </c>
      <c r="C40" s="5">
        <v>151</v>
      </c>
      <c r="D40" s="5">
        <v>0</v>
      </c>
      <c r="E40" s="36">
        <f t="shared" si="0"/>
        <v>0</v>
      </c>
      <c r="F40" s="5">
        <v>154</v>
      </c>
      <c r="G40" s="5">
        <v>6</v>
      </c>
      <c r="H40" s="6">
        <f t="shared" si="14"/>
        <v>3.896103896103896E-2</v>
      </c>
      <c r="I40" s="5">
        <v>94</v>
      </c>
      <c r="J40" s="5">
        <v>7</v>
      </c>
      <c r="K40" s="6">
        <f t="shared" si="15"/>
        <v>7.4468085106382975E-2</v>
      </c>
      <c r="L40" s="5">
        <v>100</v>
      </c>
      <c r="M40" s="5">
        <v>2</v>
      </c>
      <c r="N40" s="6">
        <f t="shared" si="22"/>
        <v>0.02</v>
      </c>
      <c r="O40" s="5">
        <v>104</v>
      </c>
      <c r="P40" s="5">
        <v>3</v>
      </c>
      <c r="Q40" s="6">
        <f t="shared" si="16"/>
        <v>2.8846153846153848E-2</v>
      </c>
      <c r="R40" s="5">
        <v>120</v>
      </c>
      <c r="S40" s="5">
        <v>0</v>
      </c>
      <c r="T40" s="6">
        <f t="shared" si="17"/>
        <v>0</v>
      </c>
      <c r="U40" s="5">
        <v>127</v>
      </c>
      <c r="V40" s="5">
        <v>0</v>
      </c>
      <c r="W40" s="6">
        <f t="shared" si="18"/>
        <v>0</v>
      </c>
      <c r="X40" s="5">
        <v>141</v>
      </c>
      <c r="Y40" s="5">
        <v>0</v>
      </c>
      <c r="Z40" s="6">
        <f t="shared" si="19"/>
        <v>0</v>
      </c>
      <c r="AA40" s="5">
        <v>145</v>
      </c>
      <c r="AB40" s="5">
        <v>0</v>
      </c>
      <c r="AC40" s="6">
        <f t="shared" si="20"/>
        <v>0</v>
      </c>
      <c r="AD40" s="5">
        <v>151</v>
      </c>
      <c r="AE40" s="5">
        <v>0</v>
      </c>
      <c r="AF40" s="6">
        <f t="shared" si="21"/>
        <v>0</v>
      </c>
      <c r="AG40" s="5">
        <v>151</v>
      </c>
      <c r="AH40" s="5">
        <f t="shared" si="10"/>
        <v>18</v>
      </c>
      <c r="AI40" s="5">
        <f t="shared" si="11"/>
        <v>2</v>
      </c>
      <c r="AJ40" s="37">
        <f t="shared" si="12"/>
        <v>1.6227527791357575E-2</v>
      </c>
      <c r="AK40" s="38" t="s">
        <v>175</v>
      </c>
    </row>
    <row r="41" spans="1:37" x14ac:dyDescent="0.2">
      <c r="A41" s="51"/>
      <c r="B41" s="35" t="s">
        <v>134</v>
      </c>
      <c r="C41" s="14">
        <v>14</v>
      </c>
      <c r="D41" s="5">
        <v>0</v>
      </c>
      <c r="E41" s="36">
        <f t="shared" si="0"/>
        <v>0</v>
      </c>
      <c r="F41" s="5">
        <v>68</v>
      </c>
      <c r="G41" s="5">
        <v>11</v>
      </c>
      <c r="H41" s="6">
        <f t="shared" si="14"/>
        <v>0.16176470588235295</v>
      </c>
      <c r="I41" s="5">
        <v>50</v>
      </c>
      <c r="J41" s="5">
        <v>12</v>
      </c>
      <c r="K41" s="6">
        <f t="shared" si="15"/>
        <v>0.24</v>
      </c>
      <c r="L41" s="5">
        <v>65</v>
      </c>
      <c r="M41" s="5">
        <v>9</v>
      </c>
      <c r="N41" s="6">
        <f t="shared" si="22"/>
        <v>0.13846153846153847</v>
      </c>
      <c r="O41" s="5">
        <v>62</v>
      </c>
      <c r="P41" s="5">
        <v>2</v>
      </c>
      <c r="Q41" s="6">
        <f t="shared" si="16"/>
        <v>3.2258064516129031E-2</v>
      </c>
      <c r="R41" s="5">
        <v>39</v>
      </c>
      <c r="S41" s="5">
        <v>12</v>
      </c>
      <c r="T41" s="6">
        <f t="shared" si="17"/>
        <v>0.30769230769230771</v>
      </c>
      <c r="U41" s="5">
        <v>46</v>
      </c>
      <c r="V41" s="5">
        <v>12</v>
      </c>
      <c r="W41" s="6">
        <f t="shared" si="18"/>
        <v>0.2608695652173913</v>
      </c>
      <c r="X41" s="5">
        <v>29</v>
      </c>
      <c r="Y41" s="5">
        <v>14</v>
      </c>
      <c r="Z41" s="6">
        <f t="shared" si="19"/>
        <v>0.48275862068965519</v>
      </c>
      <c r="AA41" s="5">
        <v>17</v>
      </c>
      <c r="AB41" s="5">
        <v>1</v>
      </c>
      <c r="AC41" s="6">
        <f t="shared" si="20"/>
        <v>5.8823529411764705E-2</v>
      </c>
      <c r="AD41" s="5">
        <v>12</v>
      </c>
      <c r="AE41" s="5">
        <v>3</v>
      </c>
      <c r="AF41" s="6">
        <f t="shared" si="21"/>
        <v>0.25</v>
      </c>
      <c r="AG41" s="5">
        <v>14</v>
      </c>
      <c r="AH41" s="5">
        <f t="shared" si="10"/>
        <v>76</v>
      </c>
      <c r="AI41" s="5">
        <f t="shared" si="11"/>
        <v>8</v>
      </c>
      <c r="AJ41" s="37">
        <f t="shared" si="12"/>
        <v>0.19326283318711396</v>
      </c>
      <c r="AK41" s="38" t="str">
        <f t="shared" si="13"/>
        <v>مطلوب</v>
      </c>
    </row>
    <row r="42" spans="1:37" ht="14.25" customHeight="1" x14ac:dyDescent="0.2">
      <c r="A42" s="53" t="s">
        <v>147</v>
      </c>
      <c r="B42" s="35" t="s">
        <v>144</v>
      </c>
      <c r="C42" s="5">
        <v>26</v>
      </c>
      <c r="D42" s="5">
        <v>2</v>
      </c>
      <c r="E42" s="36">
        <f t="shared" si="0"/>
        <v>7.6923076923076927E-2</v>
      </c>
      <c r="F42" s="5">
        <v>0</v>
      </c>
      <c r="G42" s="5">
        <v>0</v>
      </c>
      <c r="H42" s="6" t="e">
        <f t="shared" si="14"/>
        <v>#DIV/0!</v>
      </c>
      <c r="I42" s="5">
        <v>0</v>
      </c>
      <c r="J42" s="5">
        <v>0</v>
      </c>
      <c r="K42" s="6" t="e">
        <f t="shared" si="15"/>
        <v>#DIV/0!</v>
      </c>
      <c r="L42" s="5">
        <v>0</v>
      </c>
      <c r="M42" s="5">
        <v>0</v>
      </c>
      <c r="N42" s="6" t="e">
        <f t="shared" si="22"/>
        <v>#DIV/0!</v>
      </c>
      <c r="O42" s="5">
        <v>0</v>
      </c>
      <c r="P42" s="5">
        <v>0</v>
      </c>
      <c r="Q42" s="6" t="e">
        <f t="shared" si="16"/>
        <v>#DIV/0!</v>
      </c>
      <c r="R42" s="5">
        <v>0</v>
      </c>
      <c r="S42" s="5">
        <v>0</v>
      </c>
      <c r="T42" s="6" t="e">
        <f t="shared" si="17"/>
        <v>#DIV/0!</v>
      </c>
      <c r="U42" s="5">
        <v>0</v>
      </c>
      <c r="V42" s="5">
        <v>0</v>
      </c>
      <c r="W42" s="6" t="e">
        <f t="shared" si="18"/>
        <v>#DIV/0!</v>
      </c>
      <c r="X42" s="5">
        <v>0</v>
      </c>
      <c r="Y42" s="5">
        <v>0</v>
      </c>
      <c r="Z42" s="6" t="e">
        <f t="shared" si="19"/>
        <v>#DIV/0!</v>
      </c>
      <c r="AA42" s="5">
        <v>0</v>
      </c>
      <c r="AB42" s="5">
        <v>0</v>
      </c>
      <c r="AC42" s="6" t="e">
        <f t="shared" si="20"/>
        <v>#DIV/0!</v>
      </c>
      <c r="AD42" s="5">
        <v>20</v>
      </c>
      <c r="AE42" s="5">
        <v>2</v>
      </c>
      <c r="AF42" s="6">
        <f t="shared" si="21"/>
        <v>0.1</v>
      </c>
      <c r="AG42" s="5">
        <v>26</v>
      </c>
      <c r="AH42" s="5">
        <f t="shared" si="10"/>
        <v>4</v>
      </c>
      <c r="AI42" s="5">
        <f t="shared" si="11"/>
        <v>0</v>
      </c>
      <c r="AJ42" s="37">
        <v>7.6923076923076927E-2</v>
      </c>
      <c r="AK42" s="38" t="str">
        <f t="shared" si="13"/>
        <v>مشبع</v>
      </c>
    </row>
    <row r="43" spans="1:37" ht="14.25" customHeight="1" x14ac:dyDescent="0.2">
      <c r="A43" s="54"/>
      <c r="B43" s="35" t="s">
        <v>138</v>
      </c>
      <c r="C43" s="5">
        <v>54</v>
      </c>
      <c r="D43" s="5">
        <v>2</v>
      </c>
      <c r="E43" s="36">
        <f t="shared" si="0"/>
        <v>3.7037037037037035E-2</v>
      </c>
      <c r="F43" s="5">
        <v>130</v>
      </c>
      <c r="G43" s="5">
        <v>34</v>
      </c>
      <c r="H43" s="6">
        <f t="shared" si="14"/>
        <v>0.26153846153846155</v>
      </c>
      <c r="I43" s="5">
        <v>68</v>
      </c>
      <c r="J43" s="5">
        <v>14</v>
      </c>
      <c r="K43" s="6">
        <f t="shared" si="15"/>
        <v>0.20588235294117646</v>
      </c>
      <c r="L43" s="5">
        <v>112</v>
      </c>
      <c r="M43" s="5">
        <v>1</v>
      </c>
      <c r="N43" s="6">
        <f t="shared" si="22"/>
        <v>8.9285714285714281E-3</v>
      </c>
      <c r="O43" s="5">
        <v>107</v>
      </c>
      <c r="P43" s="5">
        <v>9</v>
      </c>
      <c r="Q43" s="6">
        <f t="shared" si="16"/>
        <v>8.4112149532710276E-2</v>
      </c>
      <c r="R43" s="5">
        <v>93</v>
      </c>
      <c r="S43" s="5">
        <v>15</v>
      </c>
      <c r="T43" s="6">
        <f t="shared" si="17"/>
        <v>0.16129032258064516</v>
      </c>
      <c r="U43" s="5">
        <v>89</v>
      </c>
      <c r="V43" s="5">
        <v>29</v>
      </c>
      <c r="W43" s="6">
        <f t="shared" si="18"/>
        <v>0.3258426966292135</v>
      </c>
      <c r="X43" s="5">
        <v>84</v>
      </c>
      <c r="Y43" s="5">
        <v>14</v>
      </c>
      <c r="Z43" s="6">
        <f t="shared" si="19"/>
        <v>0.16666666666666666</v>
      </c>
      <c r="AA43" s="5">
        <v>76</v>
      </c>
      <c r="AB43" s="5">
        <v>16</v>
      </c>
      <c r="AC43" s="6">
        <f t="shared" si="20"/>
        <v>0.21052631578947367</v>
      </c>
      <c r="AD43" s="5">
        <v>46</v>
      </c>
      <c r="AE43" s="5">
        <v>18</v>
      </c>
      <c r="AF43" s="6">
        <f t="shared" si="21"/>
        <v>0.39130434782608697</v>
      </c>
      <c r="AG43" s="5">
        <v>54</v>
      </c>
      <c r="AH43" s="5">
        <f t="shared" si="10"/>
        <v>152</v>
      </c>
      <c r="AI43" s="5">
        <f t="shared" si="11"/>
        <v>15</v>
      </c>
      <c r="AJ43" s="37">
        <f t="shared" si="12"/>
        <v>0.18531289219700425</v>
      </c>
      <c r="AK43" s="38" t="str">
        <f t="shared" si="13"/>
        <v>مطلوب</v>
      </c>
    </row>
    <row r="44" spans="1:37" ht="14.25" customHeight="1" x14ac:dyDescent="0.2">
      <c r="A44" s="55"/>
      <c r="B44" s="35" t="s">
        <v>146</v>
      </c>
      <c r="C44" s="5">
        <v>13</v>
      </c>
      <c r="D44" s="5">
        <v>0</v>
      </c>
      <c r="E44" s="36">
        <f t="shared" si="0"/>
        <v>0</v>
      </c>
      <c r="F44" s="5">
        <v>21</v>
      </c>
      <c r="G44" s="5">
        <v>0</v>
      </c>
      <c r="H44" s="6">
        <f t="shared" si="14"/>
        <v>0</v>
      </c>
      <c r="I44" s="5">
        <v>22</v>
      </c>
      <c r="J44" s="5">
        <v>1</v>
      </c>
      <c r="K44" s="6">
        <f t="shared" si="15"/>
        <v>4.5454545454545456E-2</v>
      </c>
      <c r="L44" s="5">
        <v>23</v>
      </c>
      <c r="M44" s="5">
        <v>0</v>
      </c>
      <c r="N44" s="6">
        <f t="shared" si="22"/>
        <v>0</v>
      </c>
      <c r="O44" s="5">
        <v>16</v>
      </c>
      <c r="P44" s="5">
        <v>2</v>
      </c>
      <c r="Q44" s="6">
        <f t="shared" si="16"/>
        <v>0.125</v>
      </c>
      <c r="R44" s="5">
        <v>17</v>
      </c>
      <c r="S44" s="5">
        <v>0</v>
      </c>
      <c r="T44" s="6">
        <f t="shared" si="17"/>
        <v>0</v>
      </c>
      <c r="U44" s="5">
        <v>18</v>
      </c>
      <c r="V44" s="5">
        <v>1</v>
      </c>
      <c r="W44" s="6">
        <f t="shared" si="18"/>
        <v>5.5555555555555552E-2</v>
      </c>
      <c r="X44" s="5">
        <v>10</v>
      </c>
      <c r="Y44" s="5">
        <v>1</v>
      </c>
      <c r="Z44" s="6">
        <f t="shared" si="19"/>
        <v>0.1</v>
      </c>
      <c r="AA44" s="5">
        <v>12</v>
      </c>
      <c r="AB44" s="5">
        <v>0</v>
      </c>
      <c r="AC44" s="6">
        <f t="shared" si="20"/>
        <v>0</v>
      </c>
      <c r="AD44" s="5">
        <v>14</v>
      </c>
      <c r="AE44" s="5">
        <v>0</v>
      </c>
      <c r="AF44" s="6">
        <f t="shared" si="21"/>
        <v>0</v>
      </c>
      <c r="AG44" s="5">
        <v>13</v>
      </c>
      <c r="AH44" s="5">
        <f t="shared" si="10"/>
        <v>5</v>
      </c>
      <c r="AI44" s="5">
        <f t="shared" si="11"/>
        <v>1</v>
      </c>
      <c r="AJ44" s="37">
        <f t="shared" si="12"/>
        <v>3.2601010101010103E-2</v>
      </c>
      <c r="AK44" s="38" t="str">
        <f t="shared" si="13"/>
        <v>مشبع</v>
      </c>
    </row>
    <row r="45" spans="1:37" x14ac:dyDescent="0.2">
      <c r="A45" s="48" t="s">
        <v>173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</row>
  </sheetData>
  <mergeCells count="20">
    <mergeCell ref="A45:AK45"/>
    <mergeCell ref="AG1:AK1"/>
    <mergeCell ref="A1:A2"/>
    <mergeCell ref="B1:B2"/>
    <mergeCell ref="A35:A38"/>
    <mergeCell ref="A42:A44"/>
    <mergeCell ref="A13:A34"/>
    <mergeCell ref="A39:A41"/>
    <mergeCell ref="A8:A12"/>
    <mergeCell ref="C1:E1"/>
    <mergeCell ref="F1:H1"/>
    <mergeCell ref="I1:K1"/>
    <mergeCell ref="L1:N1"/>
    <mergeCell ref="A3:A7"/>
    <mergeCell ref="AD1:AF1"/>
    <mergeCell ref="O1:Q1"/>
    <mergeCell ref="R1:T1"/>
    <mergeCell ref="U1:W1"/>
    <mergeCell ref="X1:Z1"/>
    <mergeCell ref="AA1:AC1"/>
  </mergeCells>
  <pageMargins left="0.7" right="0.7" top="0.75" bottom="0.75" header="0.3" footer="0.3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9"/>
  <sheetViews>
    <sheetView rightToLeft="1" view="pageBreakPreview" zoomScale="60" zoomScaleNormal="100" workbookViewId="0">
      <selection activeCell="AJ2" sqref="AJ1:AJ1048576"/>
    </sheetView>
  </sheetViews>
  <sheetFormatPr defaultColWidth="9.140625" defaultRowHeight="14.25" x14ac:dyDescent="0.2"/>
  <cols>
    <col min="1" max="1" width="9" style="24" customWidth="1"/>
    <col min="2" max="2" width="37.28515625" style="24" customWidth="1"/>
    <col min="3" max="4" width="9.140625" style="24" hidden="1" customWidth="1"/>
    <col min="5" max="5" width="10.7109375" style="24" hidden="1" customWidth="1"/>
    <col min="6" max="7" width="9.140625" style="24" hidden="1" customWidth="1"/>
    <col min="8" max="8" width="11.85546875" style="24" hidden="1" customWidth="1"/>
    <col min="9" max="10" width="9.140625" style="24" hidden="1" customWidth="1"/>
    <col min="11" max="11" width="11" style="24" hidden="1" customWidth="1"/>
    <col min="12" max="13" width="9.140625" style="24" hidden="1" customWidth="1"/>
    <col min="14" max="14" width="13.28515625" style="24" hidden="1" customWidth="1"/>
    <col min="15" max="19" width="9.140625" style="24" hidden="1" customWidth="1"/>
    <col min="20" max="20" width="11.42578125" style="24" hidden="1" customWidth="1"/>
    <col min="21" max="22" width="9.140625" style="24" hidden="1" customWidth="1"/>
    <col min="23" max="23" width="12" style="24" hidden="1" customWidth="1"/>
    <col min="24" max="25" width="9.140625" style="24" hidden="1" customWidth="1"/>
    <col min="26" max="26" width="11.5703125" style="24" hidden="1" customWidth="1"/>
    <col min="27" max="28" width="9.140625" style="24" hidden="1" customWidth="1"/>
    <col min="29" max="29" width="11.28515625" style="24" hidden="1" customWidth="1"/>
    <col min="30" max="31" width="9.140625" style="24" hidden="1" customWidth="1"/>
    <col min="32" max="32" width="11.42578125" style="24" hidden="1" customWidth="1"/>
    <col min="33" max="33" width="15.85546875" style="24" customWidth="1"/>
    <col min="34" max="34" width="15.140625" style="24" customWidth="1"/>
    <col min="35" max="35" width="19.5703125" style="24" customWidth="1"/>
    <col min="36" max="36" width="19" style="24" hidden="1" customWidth="1"/>
    <col min="37" max="37" width="12.5703125" style="24" customWidth="1"/>
    <col min="38" max="16384" width="9.140625" style="24"/>
  </cols>
  <sheetData>
    <row r="1" spans="1:37" ht="24" customHeight="1" x14ac:dyDescent="0.2">
      <c r="A1" s="46" t="s">
        <v>9</v>
      </c>
      <c r="B1" s="47" t="s">
        <v>10</v>
      </c>
      <c r="C1" s="56">
        <v>2020</v>
      </c>
      <c r="D1" s="56"/>
      <c r="E1" s="56"/>
      <c r="F1" s="46" t="s">
        <v>0</v>
      </c>
      <c r="G1" s="46"/>
      <c r="H1" s="46"/>
      <c r="I1" s="46" t="s">
        <v>1</v>
      </c>
      <c r="J1" s="46"/>
      <c r="K1" s="46"/>
      <c r="L1" s="46" t="s">
        <v>2</v>
      </c>
      <c r="M1" s="46"/>
      <c r="N1" s="46"/>
      <c r="O1" s="46" t="s">
        <v>3</v>
      </c>
      <c r="P1" s="46"/>
      <c r="Q1" s="46"/>
      <c r="R1" s="46" t="s">
        <v>4</v>
      </c>
      <c r="S1" s="46"/>
      <c r="T1" s="46"/>
      <c r="U1" s="46" t="s">
        <v>5</v>
      </c>
      <c r="V1" s="46"/>
      <c r="W1" s="46"/>
      <c r="X1" s="46" t="s">
        <v>6</v>
      </c>
      <c r="Y1" s="46"/>
      <c r="Z1" s="46"/>
      <c r="AA1" s="46" t="s">
        <v>7</v>
      </c>
      <c r="AB1" s="46"/>
      <c r="AC1" s="46"/>
      <c r="AD1" s="46" t="s">
        <v>8</v>
      </c>
      <c r="AE1" s="46"/>
      <c r="AF1" s="46"/>
      <c r="AG1" s="52" t="s">
        <v>167</v>
      </c>
      <c r="AH1" s="52"/>
      <c r="AI1" s="52"/>
      <c r="AJ1" s="52"/>
      <c r="AK1" s="52"/>
    </row>
    <row r="2" spans="1:37" s="1" customFormat="1" ht="33.75" customHeight="1" x14ac:dyDescent="0.2">
      <c r="A2" s="46"/>
      <c r="B2" s="47"/>
      <c r="C2" s="2" t="s">
        <v>164</v>
      </c>
      <c r="D2" s="2" t="s">
        <v>165</v>
      </c>
      <c r="E2" s="2" t="s">
        <v>169</v>
      </c>
      <c r="F2" s="2" t="s">
        <v>164</v>
      </c>
      <c r="G2" s="2" t="s">
        <v>165</v>
      </c>
      <c r="H2" s="2" t="s">
        <v>168</v>
      </c>
      <c r="I2" s="2" t="s">
        <v>164</v>
      </c>
      <c r="J2" s="2" t="s">
        <v>165</v>
      </c>
      <c r="K2" s="2" t="s">
        <v>168</v>
      </c>
      <c r="L2" s="2" t="s">
        <v>164</v>
      </c>
      <c r="M2" s="2" t="s">
        <v>165</v>
      </c>
      <c r="N2" s="2" t="s">
        <v>168</v>
      </c>
      <c r="O2" s="2" t="s">
        <v>164</v>
      </c>
      <c r="P2" s="2" t="s">
        <v>165</v>
      </c>
      <c r="Q2" s="2" t="s">
        <v>168</v>
      </c>
      <c r="R2" s="2" t="s">
        <v>164</v>
      </c>
      <c r="S2" s="2" t="s">
        <v>165</v>
      </c>
      <c r="T2" s="2" t="s">
        <v>168</v>
      </c>
      <c r="U2" s="2" t="s">
        <v>164</v>
      </c>
      <c r="V2" s="2" t="s">
        <v>165</v>
      </c>
      <c r="W2" s="2" t="s">
        <v>168</v>
      </c>
      <c r="X2" s="2" t="s">
        <v>164</v>
      </c>
      <c r="Y2" s="2" t="s">
        <v>165</v>
      </c>
      <c r="Z2" s="2" t="s">
        <v>168</v>
      </c>
      <c r="AA2" s="2" t="s">
        <v>164</v>
      </c>
      <c r="AB2" s="2" t="s">
        <v>165</v>
      </c>
      <c r="AC2" s="2" t="s">
        <v>168</v>
      </c>
      <c r="AD2" s="2" t="s">
        <v>164</v>
      </c>
      <c r="AE2" s="2" t="s">
        <v>165</v>
      </c>
      <c r="AF2" s="2" t="s">
        <v>168</v>
      </c>
      <c r="AG2" s="34" t="s">
        <v>148</v>
      </c>
      <c r="AH2" s="34" t="s">
        <v>170</v>
      </c>
      <c r="AI2" s="34" t="s">
        <v>171</v>
      </c>
      <c r="AJ2" s="2" t="s">
        <v>172</v>
      </c>
      <c r="AK2" s="34" t="s">
        <v>149</v>
      </c>
    </row>
    <row r="3" spans="1:37" ht="14.25" customHeight="1" x14ac:dyDescent="0.2">
      <c r="A3" s="60" t="s">
        <v>11</v>
      </c>
      <c r="B3" s="42" t="s">
        <v>12</v>
      </c>
      <c r="C3" s="7">
        <v>74</v>
      </c>
      <c r="D3" s="7">
        <v>0</v>
      </c>
      <c r="E3" s="43">
        <f>D3/C3</f>
        <v>0</v>
      </c>
      <c r="F3" s="7">
        <v>202</v>
      </c>
      <c r="G3" s="7">
        <v>1</v>
      </c>
      <c r="H3" s="43">
        <f>G3/F3</f>
        <v>4.9504950495049506E-3</v>
      </c>
      <c r="I3" s="7">
        <v>205</v>
      </c>
      <c r="J3" s="7">
        <v>0</v>
      </c>
      <c r="K3" s="43">
        <f>J3/I3</f>
        <v>0</v>
      </c>
      <c r="L3" s="7">
        <v>210</v>
      </c>
      <c r="M3" s="7">
        <v>0</v>
      </c>
      <c r="N3" s="43">
        <f>M3/L3</f>
        <v>0</v>
      </c>
      <c r="O3" s="7">
        <v>200</v>
      </c>
      <c r="P3" s="7">
        <v>1</v>
      </c>
      <c r="Q3" s="43">
        <f>P3/O3</f>
        <v>5.0000000000000001E-3</v>
      </c>
      <c r="R3" s="7">
        <v>219</v>
      </c>
      <c r="S3" s="7">
        <v>0</v>
      </c>
      <c r="T3" s="43">
        <f>S3/R3</f>
        <v>0</v>
      </c>
      <c r="U3" s="7">
        <v>221</v>
      </c>
      <c r="V3" s="7">
        <v>0</v>
      </c>
      <c r="W3" s="43">
        <f>V3/U3</f>
        <v>0</v>
      </c>
      <c r="X3" s="7">
        <v>222</v>
      </c>
      <c r="Y3" s="7">
        <v>0</v>
      </c>
      <c r="Z3" s="43">
        <f>Y3/X3</f>
        <v>0</v>
      </c>
      <c r="AA3" s="7">
        <v>224</v>
      </c>
      <c r="AB3" s="7">
        <v>0</v>
      </c>
      <c r="AC3" s="43">
        <f>AB3/AA3</f>
        <v>0</v>
      </c>
      <c r="AD3" s="7">
        <v>225</v>
      </c>
      <c r="AE3" s="7">
        <v>0</v>
      </c>
      <c r="AF3" s="44">
        <f>AE3/AD3</f>
        <v>0</v>
      </c>
      <c r="AG3" s="7">
        <v>74</v>
      </c>
      <c r="AH3" s="7">
        <f>SUM(D3,G3,J3,M3,P3,S3,V3,Y3,AB3,AE3)</f>
        <v>2</v>
      </c>
      <c r="AI3" s="7">
        <f xml:space="preserve"> ROUND(AH3/10,0)</f>
        <v>0</v>
      </c>
      <c r="AJ3" s="8">
        <f>AVERAGE(AF3,AC3,Z3,W3,T3,Q3,N3,K3,H3,E3)</f>
        <v>9.9504950495049507E-4</v>
      </c>
      <c r="AK3" s="9" t="str">
        <f>IF(AJ3&lt;1%,"راكد",IF(AJ3&lt;15%,"مشبع","مطلوب"))</f>
        <v>راكد</v>
      </c>
    </row>
    <row r="4" spans="1:37" ht="14.25" customHeight="1" x14ac:dyDescent="0.2">
      <c r="A4" s="60"/>
      <c r="B4" s="42" t="s">
        <v>14</v>
      </c>
      <c r="C4" s="7">
        <v>255</v>
      </c>
      <c r="D4" s="7">
        <v>0</v>
      </c>
      <c r="E4" s="43">
        <f t="shared" ref="E4:E41" si="0">D4/C4</f>
        <v>0</v>
      </c>
      <c r="F4" s="7">
        <v>244</v>
      </c>
      <c r="G4" s="7">
        <v>0</v>
      </c>
      <c r="H4" s="43">
        <f t="shared" ref="H4:H41" si="1">G4/F4</f>
        <v>0</v>
      </c>
      <c r="I4" s="7">
        <v>244</v>
      </c>
      <c r="J4" s="7">
        <v>0</v>
      </c>
      <c r="K4" s="43">
        <f t="shared" ref="K4:K41" si="2">J4/I4</f>
        <v>0</v>
      </c>
      <c r="L4" s="7">
        <v>257</v>
      </c>
      <c r="M4" s="7">
        <v>2</v>
      </c>
      <c r="N4" s="43">
        <f t="shared" ref="N4:N41" si="3">M4/L4</f>
        <v>7.7821011673151752E-3</v>
      </c>
      <c r="O4" s="7">
        <v>239</v>
      </c>
      <c r="P4" s="7">
        <v>0</v>
      </c>
      <c r="Q4" s="43">
        <f t="shared" ref="Q4:Q41" si="4">P4/O4</f>
        <v>0</v>
      </c>
      <c r="R4" s="7">
        <v>280</v>
      </c>
      <c r="S4" s="7">
        <v>0</v>
      </c>
      <c r="T4" s="43">
        <f t="shared" ref="T4:T16" si="5">S4/R4</f>
        <v>0</v>
      </c>
      <c r="U4" s="7">
        <v>275</v>
      </c>
      <c r="V4" s="7">
        <v>2</v>
      </c>
      <c r="W4" s="43">
        <f t="shared" ref="W4:W16" si="6">V4/U4</f>
        <v>7.2727272727272727E-3</v>
      </c>
      <c r="X4" s="7">
        <v>288</v>
      </c>
      <c r="Y4" s="7">
        <v>1</v>
      </c>
      <c r="Z4" s="43">
        <f t="shared" ref="Z4:Z18" si="7">Y4/X4</f>
        <v>3.472222222222222E-3</v>
      </c>
      <c r="AA4" s="7">
        <v>294</v>
      </c>
      <c r="AB4" s="7">
        <v>2</v>
      </c>
      <c r="AC4" s="43">
        <f t="shared" ref="AC4:AC41" si="8">AB4/AA4</f>
        <v>6.8027210884353739E-3</v>
      </c>
      <c r="AD4" s="7">
        <v>291</v>
      </c>
      <c r="AE4" s="7">
        <v>0</v>
      </c>
      <c r="AF4" s="44">
        <f t="shared" ref="AF4:AF41" si="9">AE4/AD4</f>
        <v>0</v>
      </c>
      <c r="AG4" s="7">
        <v>255</v>
      </c>
      <c r="AH4" s="7">
        <f t="shared" ref="AH4:AH51" si="10">SUM(D4,G4,J4,M4,P4,S4,V4,Y4,AB4,AE4)</f>
        <v>7</v>
      </c>
      <c r="AI4" s="7">
        <f t="shared" ref="AI4:AI51" si="11" xml:space="preserve"> ROUND(AH4/10,0)</f>
        <v>1</v>
      </c>
      <c r="AJ4" s="8">
        <f t="shared" ref="AJ4:AJ51" si="12">AVERAGE(AF4,AC4,Z4,W4,T4,Q4,N4,K4,H4,E4)</f>
        <v>2.5329771750700046E-3</v>
      </c>
      <c r="AK4" s="9" t="str">
        <f t="shared" ref="AK4:AK51" si="13">IF(AJ4&lt;1%,"راكد",IF(AJ4&lt;15%,"مشبع","مطلوب"))</f>
        <v>راكد</v>
      </c>
    </row>
    <row r="5" spans="1:37" ht="14.25" customHeight="1" x14ac:dyDescent="0.2">
      <c r="A5" s="60"/>
      <c r="B5" s="42" t="s">
        <v>15</v>
      </c>
      <c r="C5" s="7">
        <v>680</v>
      </c>
      <c r="D5" s="7">
        <v>0</v>
      </c>
      <c r="E5" s="43">
        <f t="shared" si="0"/>
        <v>0</v>
      </c>
      <c r="F5" s="7">
        <v>977</v>
      </c>
      <c r="G5" s="7">
        <v>4</v>
      </c>
      <c r="H5" s="43">
        <f t="shared" si="1"/>
        <v>4.0941658137154556E-3</v>
      </c>
      <c r="I5" s="7">
        <v>977</v>
      </c>
      <c r="J5" s="7">
        <v>6</v>
      </c>
      <c r="K5" s="43">
        <f t="shared" si="2"/>
        <v>6.1412487205731829E-3</v>
      </c>
      <c r="L5" s="7">
        <v>1021</v>
      </c>
      <c r="M5" s="7">
        <v>2</v>
      </c>
      <c r="N5" s="43">
        <f t="shared" si="3"/>
        <v>1.9588638589618022E-3</v>
      </c>
      <c r="O5" s="7">
        <v>982</v>
      </c>
      <c r="P5" s="7">
        <v>5</v>
      </c>
      <c r="Q5" s="43">
        <f t="shared" si="4"/>
        <v>5.0916496945010185E-3</v>
      </c>
      <c r="R5" s="7">
        <v>1079</v>
      </c>
      <c r="S5" s="7">
        <v>1</v>
      </c>
      <c r="T5" s="43">
        <f t="shared" si="5"/>
        <v>9.2678405931417981E-4</v>
      </c>
      <c r="U5" s="7">
        <v>1083</v>
      </c>
      <c r="V5" s="7">
        <v>1</v>
      </c>
      <c r="W5" s="43">
        <f t="shared" si="6"/>
        <v>9.2336103416435823E-4</v>
      </c>
      <c r="X5" s="7">
        <v>1107</v>
      </c>
      <c r="Y5" s="7">
        <v>0</v>
      </c>
      <c r="Z5" s="43">
        <f t="shared" si="7"/>
        <v>0</v>
      </c>
      <c r="AA5" s="7">
        <v>1105</v>
      </c>
      <c r="AB5" s="7">
        <v>2</v>
      </c>
      <c r="AC5" s="43">
        <f t="shared" si="8"/>
        <v>1.8099547511312218E-3</v>
      </c>
      <c r="AD5" s="7">
        <v>1107</v>
      </c>
      <c r="AE5" s="7">
        <v>1</v>
      </c>
      <c r="AF5" s="44">
        <f t="shared" si="9"/>
        <v>9.0334236675700087E-4</v>
      </c>
      <c r="AG5" s="7">
        <v>680</v>
      </c>
      <c r="AH5" s="7">
        <f t="shared" si="10"/>
        <v>22</v>
      </c>
      <c r="AI5" s="7">
        <f t="shared" si="11"/>
        <v>2</v>
      </c>
      <c r="AJ5" s="8">
        <f t="shared" si="12"/>
        <v>2.1849370299118218E-3</v>
      </c>
      <c r="AK5" s="9" t="str">
        <f t="shared" si="13"/>
        <v>راكد</v>
      </c>
    </row>
    <row r="6" spans="1:37" ht="14.25" customHeight="1" x14ac:dyDescent="0.2">
      <c r="A6" s="60"/>
      <c r="B6" s="42" t="s">
        <v>16</v>
      </c>
      <c r="C6" s="7">
        <v>319</v>
      </c>
      <c r="D6" s="7">
        <v>0</v>
      </c>
      <c r="E6" s="43">
        <f t="shared" si="0"/>
        <v>0</v>
      </c>
      <c r="F6" s="7">
        <v>849</v>
      </c>
      <c r="G6" s="7">
        <v>9</v>
      </c>
      <c r="H6" s="43">
        <f t="shared" si="1"/>
        <v>1.0600706713780919E-2</v>
      </c>
      <c r="I6" s="7">
        <v>841</v>
      </c>
      <c r="J6" s="7">
        <v>6</v>
      </c>
      <c r="K6" s="43">
        <f t="shared" si="2"/>
        <v>7.1343638525564806E-3</v>
      </c>
      <c r="L6" s="7">
        <v>843</v>
      </c>
      <c r="M6" s="7">
        <v>3</v>
      </c>
      <c r="N6" s="43">
        <f t="shared" si="3"/>
        <v>3.5587188612099642E-3</v>
      </c>
      <c r="O6" s="7">
        <v>818</v>
      </c>
      <c r="P6" s="7">
        <v>2</v>
      </c>
      <c r="Q6" s="43">
        <f t="shared" si="4"/>
        <v>2.4449877750611247E-3</v>
      </c>
      <c r="R6" s="7">
        <v>849</v>
      </c>
      <c r="S6" s="7">
        <v>2</v>
      </c>
      <c r="T6" s="43">
        <f t="shared" si="5"/>
        <v>2.3557126030624262E-3</v>
      </c>
      <c r="U6" s="7">
        <v>849</v>
      </c>
      <c r="V6" s="7">
        <v>0</v>
      </c>
      <c r="W6" s="43">
        <f t="shared" si="6"/>
        <v>0</v>
      </c>
      <c r="X6" s="7">
        <v>863</v>
      </c>
      <c r="Y6" s="7">
        <v>0</v>
      </c>
      <c r="Z6" s="43">
        <f t="shared" si="7"/>
        <v>0</v>
      </c>
      <c r="AA6" s="7">
        <v>858</v>
      </c>
      <c r="AB6" s="7">
        <v>0</v>
      </c>
      <c r="AC6" s="43">
        <f t="shared" si="8"/>
        <v>0</v>
      </c>
      <c r="AD6" s="7">
        <v>835</v>
      </c>
      <c r="AE6" s="7">
        <v>0</v>
      </c>
      <c r="AF6" s="44">
        <f t="shared" si="9"/>
        <v>0</v>
      </c>
      <c r="AG6" s="7">
        <v>319</v>
      </c>
      <c r="AH6" s="7">
        <f t="shared" si="10"/>
        <v>22</v>
      </c>
      <c r="AI6" s="7">
        <f t="shared" si="11"/>
        <v>2</v>
      </c>
      <c r="AJ6" s="8">
        <f t="shared" si="12"/>
        <v>2.6094489805670918E-3</v>
      </c>
      <c r="AK6" s="9" t="str">
        <f t="shared" si="13"/>
        <v>راكد</v>
      </c>
    </row>
    <row r="7" spans="1:37" ht="14.25" customHeight="1" x14ac:dyDescent="0.2">
      <c r="A7" s="60"/>
      <c r="B7" s="42" t="s">
        <v>140</v>
      </c>
      <c r="C7" s="7">
        <v>32</v>
      </c>
      <c r="D7" s="7">
        <v>0</v>
      </c>
      <c r="E7" s="43">
        <f t="shared" si="0"/>
        <v>0</v>
      </c>
      <c r="F7" s="7">
        <v>0</v>
      </c>
      <c r="G7" s="7">
        <v>0</v>
      </c>
      <c r="H7" s="43" t="e">
        <f t="shared" si="1"/>
        <v>#DIV/0!</v>
      </c>
      <c r="I7" s="7">
        <v>0</v>
      </c>
      <c r="J7" s="7">
        <v>0</v>
      </c>
      <c r="K7" s="43" t="e">
        <f t="shared" si="2"/>
        <v>#DIV/0!</v>
      </c>
      <c r="L7" s="7">
        <v>0</v>
      </c>
      <c r="M7" s="7">
        <v>0</v>
      </c>
      <c r="N7" s="43" t="e">
        <f t="shared" si="3"/>
        <v>#DIV/0!</v>
      </c>
      <c r="O7" s="7">
        <v>0</v>
      </c>
      <c r="P7" s="7">
        <v>0</v>
      </c>
      <c r="Q7" s="43" t="e">
        <f t="shared" si="4"/>
        <v>#DIV/0!</v>
      </c>
      <c r="R7" s="7">
        <v>6</v>
      </c>
      <c r="S7" s="7">
        <v>0</v>
      </c>
      <c r="T7" s="43">
        <f t="shared" si="5"/>
        <v>0</v>
      </c>
      <c r="U7" s="7">
        <v>8</v>
      </c>
      <c r="V7" s="7">
        <v>1</v>
      </c>
      <c r="W7" s="43">
        <f t="shared" si="6"/>
        <v>0.125</v>
      </c>
      <c r="X7" s="7">
        <v>17</v>
      </c>
      <c r="Y7" s="7">
        <v>2</v>
      </c>
      <c r="Z7" s="43">
        <f t="shared" si="7"/>
        <v>0.11764705882352941</v>
      </c>
      <c r="AA7" s="7">
        <v>29</v>
      </c>
      <c r="AB7" s="7">
        <v>4</v>
      </c>
      <c r="AC7" s="43">
        <f t="shared" si="8"/>
        <v>0.13793103448275862</v>
      </c>
      <c r="AD7" s="7">
        <v>26</v>
      </c>
      <c r="AE7" s="7">
        <v>6</v>
      </c>
      <c r="AF7" s="44">
        <f t="shared" si="9"/>
        <v>0.23076923076923078</v>
      </c>
      <c r="AG7" s="7">
        <v>32</v>
      </c>
      <c r="AH7" s="7">
        <f t="shared" si="10"/>
        <v>13</v>
      </c>
      <c r="AI7" s="7">
        <f t="shared" si="11"/>
        <v>1</v>
      </c>
      <c r="AJ7" s="8">
        <v>0</v>
      </c>
      <c r="AK7" s="9" t="str">
        <f t="shared" si="13"/>
        <v>راكد</v>
      </c>
    </row>
    <row r="8" spans="1:37" ht="14.25" customHeight="1" x14ac:dyDescent="0.2">
      <c r="A8" s="60"/>
      <c r="B8" s="42" t="s">
        <v>18</v>
      </c>
      <c r="C8" s="7">
        <v>2714</v>
      </c>
      <c r="D8" s="7">
        <v>1</v>
      </c>
      <c r="E8" s="43">
        <f t="shared" si="0"/>
        <v>3.6845983787767134E-4</v>
      </c>
      <c r="F8" s="7">
        <v>3142</v>
      </c>
      <c r="G8" s="7">
        <v>7</v>
      </c>
      <c r="H8" s="43">
        <f t="shared" si="1"/>
        <v>2.2278803309993636E-3</v>
      </c>
      <c r="I8" s="7">
        <v>3130</v>
      </c>
      <c r="J8" s="7">
        <v>10</v>
      </c>
      <c r="K8" s="43">
        <f t="shared" si="2"/>
        <v>3.1948881789137379E-3</v>
      </c>
      <c r="L8" s="7">
        <v>3250</v>
      </c>
      <c r="M8" s="7">
        <v>4</v>
      </c>
      <c r="N8" s="43">
        <f t="shared" si="3"/>
        <v>1.2307692307692308E-3</v>
      </c>
      <c r="O8" s="7">
        <v>3155</v>
      </c>
      <c r="P8" s="7">
        <v>6</v>
      </c>
      <c r="Q8" s="43">
        <f t="shared" si="4"/>
        <v>1.9017432646592711E-3</v>
      </c>
      <c r="R8" s="7">
        <v>3442</v>
      </c>
      <c r="S8" s="7">
        <v>9</v>
      </c>
      <c r="T8" s="43">
        <f t="shared" si="5"/>
        <v>2.6147588611272515E-3</v>
      </c>
      <c r="U8" s="7">
        <v>3457</v>
      </c>
      <c r="V8" s="7">
        <v>7</v>
      </c>
      <c r="W8" s="43">
        <f t="shared" si="6"/>
        <v>2.0248770610355798E-3</v>
      </c>
      <c r="X8" s="7">
        <v>3532</v>
      </c>
      <c r="Y8" s="7">
        <v>4</v>
      </c>
      <c r="Z8" s="43">
        <f t="shared" si="7"/>
        <v>1.1325028312570782E-3</v>
      </c>
      <c r="AA8" s="7">
        <v>3521</v>
      </c>
      <c r="AB8" s="7">
        <v>4</v>
      </c>
      <c r="AC8" s="43">
        <f t="shared" si="8"/>
        <v>1.136040897472309E-3</v>
      </c>
      <c r="AD8" s="7">
        <v>3481</v>
      </c>
      <c r="AE8" s="7">
        <v>5</v>
      </c>
      <c r="AF8" s="44">
        <f t="shared" si="9"/>
        <v>1.4363688595231256E-3</v>
      </c>
      <c r="AG8" s="7">
        <v>2714</v>
      </c>
      <c r="AH8" s="7">
        <f t="shared" si="10"/>
        <v>57</v>
      </c>
      <c r="AI8" s="7">
        <f t="shared" si="11"/>
        <v>6</v>
      </c>
      <c r="AJ8" s="8">
        <f t="shared" si="12"/>
        <v>1.7268289353634622E-3</v>
      </c>
      <c r="AK8" s="9" t="str">
        <f t="shared" si="13"/>
        <v>راكد</v>
      </c>
    </row>
    <row r="9" spans="1:37" ht="14.25" customHeight="1" x14ac:dyDescent="0.2">
      <c r="A9" s="60"/>
      <c r="B9" s="42" t="s">
        <v>19</v>
      </c>
      <c r="C9" s="7">
        <v>769</v>
      </c>
      <c r="D9" s="7">
        <v>0</v>
      </c>
      <c r="E9" s="43">
        <f t="shared" si="0"/>
        <v>0</v>
      </c>
      <c r="F9" s="7">
        <v>606</v>
      </c>
      <c r="G9" s="7">
        <v>7</v>
      </c>
      <c r="H9" s="43">
        <f t="shared" si="1"/>
        <v>1.155115511551155E-2</v>
      </c>
      <c r="I9" s="7">
        <v>606</v>
      </c>
      <c r="J9" s="7">
        <v>1</v>
      </c>
      <c r="K9" s="43">
        <f t="shared" si="2"/>
        <v>1.6501650165016502E-3</v>
      </c>
      <c r="L9" s="7">
        <v>664</v>
      </c>
      <c r="M9" s="7">
        <v>1</v>
      </c>
      <c r="N9" s="43">
        <f t="shared" si="3"/>
        <v>1.5060240963855422E-3</v>
      </c>
      <c r="O9" s="7">
        <v>612</v>
      </c>
      <c r="P9" s="7">
        <v>1</v>
      </c>
      <c r="Q9" s="43">
        <f t="shared" si="4"/>
        <v>1.6339869281045752E-3</v>
      </c>
      <c r="R9" s="7">
        <v>715</v>
      </c>
      <c r="S9" s="7">
        <v>1</v>
      </c>
      <c r="T9" s="43">
        <f t="shared" si="5"/>
        <v>1.3986013986013986E-3</v>
      </c>
      <c r="U9" s="7">
        <v>732</v>
      </c>
      <c r="V9" s="7">
        <v>1</v>
      </c>
      <c r="W9" s="43">
        <f t="shared" si="6"/>
        <v>1.366120218579235E-3</v>
      </c>
      <c r="X9" s="7">
        <v>799</v>
      </c>
      <c r="Y9" s="7">
        <v>2</v>
      </c>
      <c r="Z9" s="43">
        <f t="shared" si="7"/>
        <v>2.5031289111389237E-3</v>
      </c>
      <c r="AA9" s="7">
        <v>795</v>
      </c>
      <c r="AB9" s="7">
        <v>1</v>
      </c>
      <c r="AC9" s="43">
        <f t="shared" si="8"/>
        <v>1.2578616352201257E-3</v>
      </c>
      <c r="AD9" s="7">
        <v>818</v>
      </c>
      <c r="AE9" s="7">
        <v>1</v>
      </c>
      <c r="AF9" s="44">
        <f t="shared" si="9"/>
        <v>1.2224938875305623E-3</v>
      </c>
      <c r="AG9" s="7">
        <v>769</v>
      </c>
      <c r="AH9" s="7">
        <f t="shared" si="10"/>
        <v>16</v>
      </c>
      <c r="AI9" s="7">
        <f t="shared" si="11"/>
        <v>2</v>
      </c>
      <c r="AJ9" s="8">
        <f t="shared" si="12"/>
        <v>2.4089537207573563E-3</v>
      </c>
      <c r="AK9" s="9" t="str">
        <f t="shared" si="13"/>
        <v>راكد</v>
      </c>
    </row>
    <row r="10" spans="1:37" ht="14.25" customHeight="1" x14ac:dyDescent="0.2">
      <c r="A10" s="60"/>
      <c r="B10" s="42" t="s">
        <v>20</v>
      </c>
      <c r="C10" s="7">
        <v>87</v>
      </c>
      <c r="D10" s="7">
        <v>0</v>
      </c>
      <c r="E10" s="43">
        <f t="shared" si="0"/>
        <v>0</v>
      </c>
      <c r="F10" s="7">
        <v>121</v>
      </c>
      <c r="G10" s="7">
        <v>3</v>
      </c>
      <c r="H10" s="43">
        <f t="shared" si="1"/>
        <v>2.4793388429752067E-2</v>
      </c>
      <c r="I10" s="7">
        <v>118</v>
      </c>
      <c r="J10" s="7">
        <v>3</v>
      </c>
      <c r="K10" s="43">
        <f t="shared" si="2"/>
        <v>2.5423728813559324E-2</v>
      </c>
      <c r="L10" s="7">
        <v>122</v>
      </c>
      <c r="M10" s="7">
        <v>1</v>
      </c>
      <c r="N10" s="43">
        <f t="shared" si="3"/>
        <v>8.1967213114754103E-3</v>
      </c>
      <c r="O10" s="7">
        <v>119</v>
      </c>
      <c r="P10" s="7">
        <v>0</v>
      </c>
      <c r="Q10" s="43">
        <f t="shared" si="4"/>
        <v>0</v>
      </c>
      <c r="R10" s="7">
        <v>125</v>
      </c>
      <c r="S10" s="7">
        <v>2</v>
      </c>
      <c r="T10" s="43">
        <f t="shared" si="5"/>
        <v>1.6E-2</v>
      </c>
      <c r="U10" s="7">
        <v>120</v>
      </c>
      <c r="V10" s="7">
        <v>0</v>
      </c>
      <c r="W10" s="43">
        <f t="shared" si="6"/>
        <v>0</v>
      </c>
      <c r="X10" s="7">
        <v>116</v>
      </c>
      <c r="Y10" s="7">
        <v>0</v>
      </c>
      <c r="Z10" s="43">
        <f t="shared" si="7"/>
        <v>0</v>
      </c>
      <c r="AA10" s="7">
        <v>113</v>
      </c>
      <c r="AB10" s="7">
        <v>1</v>
      </c>
      <c r="AC10" s="43">
        <f t="shared" si="8"/>
        <v>8.8495575221238937E-3</v>
      </c>
      <c r="AD10" s="7">
        <v>111</v>
      </c>
      <c r="AE10" s="7">
        <v>0</v>
      </c>
      <c r="AF10" s="44">
        <f t="shared" si="9"/>
        <v>0</v>
      </c>
      <c r="AG10" s="7">
        <v>87</v>
      </c>
      <c r="AH10" s="7">
        <f t="shared" si="10"/>
        <v>10</v>
      </c>
      <c r="AI10" s="7">
        <f t="shared" si="11"/>
        <v>1</v>
      </c>
      <c r="AJ10" s="8">
        <f t="shared" si="12"/>
        <v>8.3263396076910696E-3</v>
      </c>
      <c r="AK10" s="9" t="str">
        <f t="shared" si="13"/>
        <v>راكد</v>
      </c>
    </row>
    <row r="11" spans="1:37" ht="14.25" customHeight="1" x14ac:dyDescent="0.2">
      <c r="A11" s="60"/>
      <c r="B11" s="42" t="s">
        <v>21</v>
      </c>
      <c r="C11" s="7">
        <v>30</v>
      </c>
      <c r="D11" s="7">
        <v>0</v>
      </c>
      <c r="E11" s="43">
        <f t="shared" si="0"/>
        <v>0</v>
      </c>
      <c r="F11" s="7">
        <v>3</v>
      </c>
      <c r="G11" s="7">
        <v>0</v>
      </c>
      <c r="H11" s="43">
        <f t="shared" si="1"/>
        <v>0</v>
      </c>
      <c r="I11" s="7">
        <v>1</v>
      </c>
      <c r="J11" s="7">
        <v>2</v>
      </c>
      <c r="K11" s="43">
        <f t="shared" si="2"/>
        <v>2</v>
      </c>
      <c r="L11" s="7">
        <v>1</v>
      </c>
      <c r="M11" s="7">
        <v>1</v>
      </c>
      <c r="N11" s="43">
        <f t="shared" si="3"/>
        <v>1</v>
      </c>
      <c r="O11" s="7">
        <v>2</v>
      </c>
      <c r="P11" s="7">
        <v>0</v>
      </c>
      <c r="Q11" s="43">
        <f t="shared" si="4"/>
        <v>0</v>
      </c>
      <c r="R11" s="7">
        <v>12</v>
      </c>
      <c r="S11" s="7">
        <v>0</v>
      </c>
      <c r="T11" s="43">
        <f t="shared" si="5"/>
        <v>0</v>
      </c>
      <c r="U11" s="7">
        <v>14</v>
      </c>
      <c r="V11" s="7">
        <v>0</v>
      </c>
      <c r="W11" s="43">
        <f t="shared" si="6"/>
        <v>0</v>
      </c>
      <c r="X11" s="7">
        <v>18</v>
      </c>
      <c r="Y11" s="7">
        <v>0</v>
      </c>
      <c r="Z11" s="43">
        <f t="shared" si="7"/>
        <v>0</v>
      </c>
      <c r="AA11" s="7">
        <v>24</v>
      </c>
      <c r="AB11" s="7">
        <v>0</v>
      </c>
      <c r="AC11" s="43">
        <f t="shared" si="8"/>
        <v>0</v>
      </c>
      <c r="AD11" s="7">
        <v>30</v>
      </c>
      <c r="AE11" s="7">
        <v>0</v>
      </c>
      <c r="AF11" s="44">
        <f t="shared" si="9"/>
        <v>0</v>
      </c>
      <c r="AG11" s="7">
        <v>30</v>
      </c>
      <c r="AH11" s="7">
        <f t="shared" si="10"/>
        <v>3</v>
      </c>
      <c r="AI11" s="7">
        <f t="shared" si="11"/>
        <v>0</v>
      </c>
      <c r="AJ11" s="8">
        <f t="shared" si="12"/>
        <v>0.3</v>
      </c>
      <c r="AK11" s="9" t="s">
        <v>175</v>
      </c>
    </row>
    <row r="12" spans="1:37" ht="14.25" customHeight="1" x14ac:dyDescent="0.2">
      <c r="A12" s="60"/>
      <c r="B12" s="42" t="s">
        <v>22</v>
      </c>
      <c r="C12" s="7">
        <v>10</v>
      </c>
      <c r="D12" s="7">
        <v>0</v>
      </c>
      <c r="E12" s="43">
        <f t="shared" si="0"/>
        <v>0</v>
      </c>
      <c r="F12" s="7">
        <v>4</v>
      </c>
      <c r="G12" s="7">
        <v>0</v>
      </c>
      <c r="H12" s="43">
        <f t="shared" si="1"/>
        <v>0</v>
      </c>
      <c r="I12" s="7">
        <v>3</v>
      </c>
      <c r="J12" s="7">
        <v>0</v>
      </c>
      <c r="K12" s="43">
        <f t="shared" si="2"/>
        <v>0</v>
      </c>
      <c r="L12" s="7">
        <v>6</v>
      </c>
      <c r="M12" s="7">
        <v>0</v>
      </c>
      <c r="N12" s="43">
        <f t="shared" si="3"/>
        <v>0</v>
      </c>
      <c r="O12" s="7">
        <v>7</v>
      </c>
      <c r="P12" s="7">
        <v>0</v>
      </c>
      <c r="Q12" s="43">
        <f t="shared" si="4"/>
        <v>0</v>
      </c>
      <c r="R12" s="7">
        <v>9</v>
      </c>
      <c r="S12" s="7">
        <v>0</v>
      </c>
      <c r="T12" s="43">
        <f t="shared" si="5"/>
        <v>0</v>
      </c>
      <c r="U12" s="7">
        <v>10</v>
      </c>
      <c r="V12" s="7">
        <v>0</v>
      </c>
      <c r="W12" s="43">
        <f t="shared" si="6"/>
        <v>0</v>
      </c>
      <c r="X12" s="7">
        <v>12</v>
      </c>
      <c r="Y12" s="7">
        <v>0</v>
      </c>
      <c r="Z12" s="43">
        <f t="shared" si="7"/>
        <v>0</v>
      </c>
      <c r="AA12" s="7">
        <v>13</v>
      </c>
      <c r="AB12" s="7">
        <v>0</v>
      </c>
      <c r="AC12" s="43">
        <f t="shared" si="8"/>
        <v>0</v>
      </c>
      <c r="AD12" s="7">
        <v>14</v>
      </c>
      <c r="AE12" s="7">
        <v>1</v>
      </c>
      <c r="AF12" s="44">
        <f t="shared" si="9"/>
        <v>7.1428571428571425E-2</v>
      </c>
      <c r="AG12" s="7">
        <v>10</v>
      </c>
      <c r="AH12" s="7">
        <f t="shared" si="10"/>
        <v>1</v>
      </c>
      <c r="AI12" s="7">
        <f t="shared" si="11"/>
        <v>0</v>
      </c>
      <c r="AJ12" s="8">
        <f t="shared" si="12"/>
        <v>7.1428571428571426E-3</v>
      </c>
      <c r="AK12" s="9" t="str">
        <f t="shared" si="13"/>
        <v>راكد</v>
      </c>
    </row>
    <row r="13" spans="1:37" ht="14.25" customHeight="1" x14ac:dyDescent="0.2">
      <c r="A13" s="60"/>
      <c r="B13" s="42" t="s">
        <v>24</v>
      </c>
      <c r="C13" s="7">
        <v>380</v>
      </c>
      <c r="D13" s="7">
        <v>0</v>
      </c>
      <c r="E13" s="43">
        <f t="shared" si="0"/>
        <v>0</v>
      </c>
      <c r="F13" s="7">
        <v>405</v>
      </c>
      <c r="G13" s="7">
        <v>0</v>
      </c>
      <c r="H13" s="43">
        <f t="shared" si="1"/>
        <v>0</v>
      </c>
      <c r="I13" s="7">
        <v>407</v>
      </c>
      <c r="J13" s="7">
        <v>0</v>
      </c>
      <c r="K13" s="43">
        <f t="shared" si="2"/>
        <v>0</v>
      </c>
      <c r="L13" s="7">
        <v>422</v>
      </c>
      <c r="M13" s="7">
        <v>4</v>
      </c>
      <c r="N13" s="43">
        <f t="shared" si="3"/>
        <v>9.4786729857819912E-3</v>
      </c>
      <c r="O13" s="7">
        <v>395</v>
      </c>
      <c r="P13" s="7">
        <v>3</v>
      </c>
      <c r="Q13" s="43">
        <f t="shared" si="4"/>
        <v>7.5949367088607592E-3</v>
      </c>
      <c r="R13" s="7">
        <v>438</v>
      </c>
      <c r="S13" s="7">
        <v>4</v>
      </c>
      <c r="T13" s="43">
        <f t="shared" si="5"/>
        <v>9.1324200913242004E-3</v>
      </c>
      <c r="U13" s="7">
        <v>429</v>
      </c>
      <c r="V13" s="7">
        <v>7</v>
      </c>
      <c r="W13" s="43">
        <f t="shared" si="6"/>
        <v>1.6317016317016316E-2</v>
      </c>
      <c r="X13" s="7">
        <v>431</v>
      </c>
      <c r="Y13" s="7">
        <v>0</v>
      </c>
      <c r="Z13" s="43">
        <f t="shared" si="7"/>
        <v>0</v>
      </c>
      <c r="AA13" s="7">
        <v>422</v>
      </c>
      <c r="AB13" s="7">
        <v>1</v>
      </c>
      <c r="AC13" s="43">
        <f t="shared" si="8"/>
        <v>2.3696682464454978E-3</v>
      </c>
      <c r="AD13" s="7">
        <v>426</v>
      </c>
      <c r="AE13" s="7">
        <v>10</v>
      </c>
      <c r="AF13" s="44">
        <f t="shared" si="9"/>
        <v>2.3474178403755867E-2</v>
      </c>
      <c r="AG13" s="7">
        <v>380</v>
      </c>
      <c r="AH13" s="7">
        <f t="shared" si="10"/>
        <v>29</v>
      </c>
      <c r="AI13" s="7">
        <f t="shared" si="11"/>
        <v>3</v>
      </c>
      <c r="AJ13" s="8">
        <f t="shared" si="12"/>
        <v>6.8366892753184642E-3</v>
      </c>
      <c r="AK13" s="9" t="str">
        <f t="shared" si="13"/>
        <v>راكد</v>
      </c>
    </row>
    <row r="14" spans="1:37" ht="14.25" customHeight="1" x14ac:dyDescent="0.2">
      <c r="A14" s="60"/>
      <c r="B14" s="42" t="s">
        <v>25</v>
      </c>
      <c r="C14" s="7">
        <v>77</v>
      </c>
      <c r="D14" s="7">
        <v>0</v>
      </c>
      <c r="E14" s="43">
        <f t="shared" si="0"/>
        <v>0</v>
      </c>
      <c r="F14" s="7">
        <v>418</v>
      </c>
      <c r="G14" s="7">
        <v>3</v>
      </c>
      <c r="H14" s="43">
        <f t="shared" si="1"/>
        <v>7.1770334928229667E-3</v>
      </c>
      <c r="I14" s="7">
        <v>416</v>
      </c>
      <c r="J14" s="7">
        <v>3</v>
      </c>
      <c r="K14" s="43">
        <f t="shared" si="2"/>
        <v>7.2115384615384619E-3</v>
      </c>
      <c r="L14" s="7">
        <v>406</v>
      </c>
      <c r="M14" s="7">
        <v>3</v>
      </c>
      <c r="N14" s="43">
        <f t="shared" si="3"/>
        <v>7.3891625615763543E-3</v>
      </c>
      <c r="O14" s="7">
        <v>397</v>
      </c>
      <c r="P14" s="7">
        <v>1</v>
      </c>
      <c r="Q14" s="43">
        <f t="shared" si="4"/>
        <v>2.5188916876574307E-3</v>
      </c>
      <c r="R14" s="7">
        <v>410</v>
      </c>
      <c r="S14" s="7">
        <v>1</v>
      </c>
      <c r="T14" s="43">
        <f t="shared" si="5"/>
        <v>2.4390243902439024E-3</v>
      </c>
      <c r="U14" s="7">
        <v>411</v>
      </c>
      <c r="V14" s="7">
        <v>0</v>
      </c>
      <c r="W14" s="43">
        <f t="shared" si="6"/>
        <v>0</v>
      </c>
      <c r="X14" s="7">
        <v>408</v>
      </c>
      <c r="Y14" s="7">
        <v>0</v>
      </c>
      <c r="Z14" s="43">
        <f t="shared" si="7"/>
        <v>0</v>
      </c>
      <c r="AA14" s="7">
        <v>396</v>
      </c>
      <c r="AB14" s="7">
        <v>1</v>
      </c>
      <c r="AC14" s="43">
        <f t="shared" si="8"/>
        <v>2.5252525252525255E-3</v>
      </c>
      <c r="AD14" s="7">
        <v>375</v>
      </c>
      <c r="AE14" s="7">
        <v>0</v>
      </c>
      <c r="AF14" s="44">
        <f t="shared" si="9"/>
        <v>0</v>
      </c>
      <c r="AG14" s="7">
        <v>77</v>
      </c>
      <c r="AH14" s="7">
        <f t="shared" si="10"/>
        <v>12</v>
      </c>
      <c r="AI14" s="7">
        <f t="shared" si="11"/>
        <v>1</v>
      </c>
      <c r="AJ14" s="8">
        <f t="shared" si="12"/>
        <v>2.926090311909164E-3</v>
      </c>
      <c r="AK14" s="9" t="str">
        <f t="shared" si="13"/>
        <v>راكد</v>
      </c>
    </row>
    <row r="15" spans="1:37" ht="14.25" customHeight="1" x14ac:dyDescent="0.2">
      <c r="A15" s="60"/>
      <c r="B15" s="42" t="s">
        <v>26</v>
      </c>
      <c r="C15" s="7">
        <v>367</v>
      </c>
      <c r="D15" s="7">
        <v>0</v>
      </c>
      <c r="E15" s="43">
        <f t="shared" si="0"/>
        <v>0</v>
      </c>
      <c r="F15" s="7">
        <v>692</v>
      </c>
      <c r="G15" s="7">
        <v>6</v>
      </c>
      <c r="H15" s="43">
        <f t="shared" si="1"/>
        <v>8.670520231213872E-3</v>
      </c>
      <c r="I15" s="7">
        <v>711</v>
      </c>
      <c r="J15" s="7">
        <v>5</v>
      </c>
      <c r="K15" s="43">
        <f t="shared" si="2"/>
        <v>7.0323488045007029E-3</v>
      </c>
      <c r="L15" s="7">
        <v>712</v>
      </c>
      <c r="M15" s="7">
        <v>1</v>
      </c>
      <c r="N15" s="43">
        <f t="shared" si="3"/>
        <v>1.4044943820224719E-3</v>
      </c>
      <c r="O15" s="7">
        <v>701</v>
      </c>
      <c r="P15" s="7">
        <v>2</v>
      </c>
      <c r="Q15" s="43">
        <f t="shared" si="4"/>
        <v>2.8530670470756064E-3</v>
      </c>
      <c r="R15" s="7">
        <v>732</v>
      </c>
      <c r="S15" s="7">
        <v>5</v>
      </c>
      <c r="T15" s="43">
        <f t="shared" si="5"/>
        <v>6.8306010928961746E-3</v>
      </c>
      <c r="U15" s="7">
        <v>734</v>
      </c>
      <c r="V15" s="7">
        <v>0</v>
      </c>
      <c r="W15" s="43">
        <f t="shared" si="6"/>
        <v>0</v>
      </c>
      <c r="X15" s="7">
        <v>743</v>
      </c>
      <c r="Y15" s="7">
        <v>0</v>
      </c>
      <c r="Z15" s="43">
        <f t="shared" si="7"/>
        <v>0</v>
      </c>
      <c r="AA15" s="7">
        <v>737</v>
      </c>
      <c r="AB15" s="7">
        <v>0</v>
      </c>
      <c r="AC15" s="43">
        <f t="shared" si="8"/>
        <v>0</v>
      </c>
      <c r="AD15" s="7">
        <v>720</v>
      </c>
      <c r="AE15" s="7">
        <v>2</v>
      </c>
      <c r="AF15" s="44">
        <f t="shared" si="9"/>
        <v>2.7777777777777779E-3</v>
      </c>
      <c r="AG15" s="7">
        <v>367</v>
      </c>
      <c r="AH15" s="7">
        <f t="shared" si="10"/>
        <v>21</v>
      </c>
      <c r="AI15" s="7">
        <f t="shared" si="11"/>
        <v>2</v>
      </c>
      <c r="AJ15" s="8">
        <f t="shared" si="12"/>
        <v>2.9568809335486605E-3</v>
      </c>
      <c r="AK15" s="9" t="str">
        <f t="shared" si="13"/>
        <v>راكد</v>
      </c>
    </row>
    <row r="16" spans="1:37" ht="14.25" customHeight="1" x14ac:dyDescent="0.2">
      <c r="A16" s="60"/>
      <c r="B16" s="42" t="s">
        <v>27</v>
      </c>
      <c r="C16" s="7">
        <v>154</v>
      </c>
      <c r="D16" s="7">
        <v>0</v>
      </c>
      <c r="E16" s="43">
        <f t="shared" si="0"/>
        <v>0</v>
      </c>
      <c r="F16" s="7">
        <v>107</v>
      </c>
      <c r="G16" s="7">
        <v>2</v>
      </c>
      <c r="H16" s="43">
        <f t="shared" si="1"/>
        <v>1.8691588785046728E-2</v>
      </c>
      <c r="I16" s="7">
        <v>106</v>
      </c>
      <c r="J16" s="7">
        <v>0</v>
      </c>
      <c r="K16" s="43">
        <f t="shared" si="2"/>
        <v>0</v>
      </c>
      <c r="L16" s="7">
        <v>119</v>
      </c>
      <c r="M16" s="7">
        <v>2</v>
      </c>
      <c r="N16" s="43">
        <f t="shared" si="3"/>
        <v>1.680672268907563E-2</v>
      </c>
      <c r="O16" s="7">
        <v>127</v>
      </c>
      <c r="P16" s="7">
        <v>0</v>
      </c>
      <c r="Q16" s="43">
        <f t="shared" si="4"/>
        <v>0</v>
      </c>
      <c r="R16" s="7">
        <v>152</v>
      </c>
      <c r="S16" s="7">
        <v>1</v>
      </c>
      <c r="T16" s="43">
        <f t="shared" si="5"/>
        <v>6.5789473684210523E-3</v>
      </c>
      <c r="U16" s="7">
        <v>147</v>
      </c>
      <c r="V16" s="7">
        <v>3</v>
      </c>
      <c r="W16" s="43">
        <f t="shared" si="6"/>
        <v>2.0408163265306121E-2</v>
      </c>
      <c r="X16" s="7">
        <v>150</v>
      </c>
      <c r="Y16" s="7">
        <v>1</v>
      </c>
      <c r="Z16" s="43">
        <f t="shared" si="7"/>
        <v>6.6666666666666671E-3</v>
      </c>
      <c r="AA16" s="7">
        <v>148</v>
      </c>
      <c r="AB16" s="7">
        <v>1</v>
      </c>
      <c r="AC16" s="43">
        <f t="shared" si="8"/>
        <v>6.7567567567567571E-3</v>
      </c>
      <c r="AD16" s="7">
        <v>154</v>
      </c>
      <c r="AE16" s="7">
        <v>0</v>
      </c>
      <c r="AF16" s="44">
        <f t="shared" si="9"/>
        <v>0</v>
      </c>
      <c r="AG16" s="7">
        <v>154</v>
      </c>
      <c r="AH16" s="7">
        <f t="shared" si="10"/>
        <v>10</v>
      </c>
      <c r="AI16" s="7">
        <f t="shared" si="11"/>
        <v>1</v>
      </c>
      <c r="AJ16" s="8">
        <f t="shared" si="12"/>
        <v>7.5908845531272957E-3</v>
      </c>
      <c r="AK16" s="9" t="str">
        <f t="shared" si="13"/>
        <v>راكد</v>
      </c>
    </row>
    <row r="17" spans="1:37" ht="14.25" customHeight="1" x14ac:dyDescent="0.2">
      <c r="A17" s="60"/>
      <c r="B17" s="42" t="s">
        <v>29</v>
      </c>
      <c r="C17" s="7">
        <v>47</v>
      </c>
      <c r="D17" s="7">
        <v>0</v>
      </c>
      <c r="E17" s="43">
        <f t="shared" si="0"/>
        <v>0</v>
      </c>
      <c r="F17" s="7">
        <v>269</v>
      </c>
      <c r="G17" s="7">
        <v>2</v>
      </c>
      <c r="H17" s="43">
        <f t="shared" si="1"/>
        <v>7.4349442379182153E-3</v>
      </c>
      <c r="I17" s="7">
        <v>263</v>
      </c>
      <c r="J17" s="7">
        <v>3</v>
      </c>
      <c r="K17" s="43">
        <f t="shared" si="2"/>
        <v>1.1406844106463879E-2</v>
      </c>
      <c r="L17" s="7">
        <v>256</v>
      </c>
      <c r="M17" s="7">
        <v>2</v>
      </c>
      <c r="N17" s="43">
        <f t="shared" si="3"/>
        <v>7.8125E-3</v>
      </c>
      <c r="O17" s="7">
        <v>239</v>
      </c>
      <c r="P17" s="7">
        <v>0</v>
      </c>
      <c r="Q17" s="43">
        <f t="shared" si="4"/>
        <v>0</v>
      </c>
      <c r="R17" s="7">
        <v>245</v>
      </c>
      <c r="S17" s="7">
        <v>0</v>
      </c>
      <c r="T17" s="43">
        <f t="shared" ref="T17:T47" si="14">S17/R17</f>
        <v>0</v>
      </c>
      <c r="U17" s="7">
        <v>246</v>
      </c>
      <c r="V17" s="7">
        <v>0</v>
      </c>
      <c r="W17" s="43">
        <f t="shared" ref="W17:W47" si="15">V17/U17</f>
        <v>0</v>
      </c>
      <c r="X17" s="7">
        <v>241</v>
      </c>
      <c r="Y17" s="7">
        <v>0</v>
      </c>
      <c r="Z17" s="43">
        <f t="shared" si="7"/>
        <v>0</v>
      </c>
      <c r="AA17" s="7">
        <v>234</v>
      </c>
      <c r="AB17" s="7">
        <v>0</v>
      </c>
      <c r="AC17" s="43">
        <f t="shared" si="8"/>
        <v>0</v>
      </c>
      <c r="AD17" s="7">
        <v>219</v>
      </c>
      <c r="AE17" s="7">
        <v>0</v>
      </c>
      <c r="AF17" s="44">
        <f t="shared" si="9"/>
        <v>0</v>
      </c>
      <c r="AG17" s="7">
        <v>47</v>
      </c>
      <c r="AH17" s="7">
        <f t="shared" si="10"/>
        <v>7</v>
      </c>
      <c r="AI17" s="7">
        <f t="shared" si="11"/>
        <v>1</v>
      </c>
      <c r="AJ17" s="8">
        <f t="shared" si="12"/>
        <v>2.6654288344382096E-3</v>
      </c>
      <c r="AK17" s="9" t="str">
        <f t="shared" si="13"/>
        <v>راكد</v>
      </c>
    </row>
    <row r="18" spans="1:37" ht="14.25" customHeight="1" x14ac:dyDescent="0.2">
      <c r="A18" s="60"/>
      <c r="B18" s="42" t="s">
        <v>31</v>
      </c>
      <c r="C18" s="7">
        <v>766</v>
      </c>
      <c r="D18" s="7">
        <v>0</v>
      </c>
      <c r="E18" s="43">
        <f t="shared" si="0"/>
        <v>0</v>
      </c>
      <c r="F18" s="7">
        <v>521</v>
      </c>
      <c r="G18" s="7">
        <v>0</v>
      </c>
      <c r="H18" s="43">
        <f t="shared" si="1"/>
        <v>0</v>
      </c>
      <c r="I18" s="7">
        <v>524</v>
      </c>
      <c r="J18" s="7">
        <v>0</v>
      </c>
      <c r="K18" s="43">
        <f t="shared" si="2"/>
        <v>0</v>
      </c>
      <c r="L18" s="7">
        <v>604</v>
      </c>
      <c r="M18" s="7">
        <v>2</v>
      </c>
      <c r="N18" s="43">
        <f t="shared" si="3"/>
        <v>3.3112582781456954E-3</v>
      </c>
      <c r="O18" s="7">
        <v>598</v>
      </c>
      <c r="P18" s="7">
        <v>2</v>
      </c>
      <c r="Q18" s="43">
        <f t="shared" si="4"/>
        <v>3.3444816053511705E-3</v>
      </c>
      <c r="R18" s="7">
        <v>680</v>
      </c>
      <c r="S18" s="7">
        <v>2</v>
      </c>
      <c r="T18" s="43">
        <f t="shared" si="14"/>
        <v>2.9411764705882353E-3</v>
      </c>
      <c r="U18" s="7">
        <v>703</v>
      </c>
      <c r="V18" s="7">
        <v>6</v>
      </c>
      <c r="W18" s="43">
        <f t="shared" si="15"/>
        <v>8.5348506401137988E-3</v>
      </c>
      <c r="X18" s="7">
        <v>738</v>
      </c>
      <c r="Y18" s="7">
        <v>2</v>
      </c>
      <c r="Z18" s="43">
        <f t="shared" si="7"/>
        <v>2.7100271002710027E-3</v>
      </c>
      <c r="AA18" s="7">
        <v>760</v>
      </c>
      <c r="AB18" s="7">
        <v>3</v>
      </c>
      <c r="AC18" s="43">
        <f t="shared" si="8"/>
        <v>3.9473684210526317E-3</v>
      </c>
      <c r="AD18" s="7">
        <v>785</v>
      </c>
      <c r="AE18" s="7">
        <v>1</v>
      </c>
      <c r="AF18" s="44">
        <f t="shared" si="9"/>
        <v>1.2738853503184713E-3</v>
      </c>
      <c r="AG18" s="7">
        <v>766</v>
      </c>
      <c r="AH18" s="7">
        <f t="shared" si="10"/>
        <v>18</v>
      </c>
      <c r="AI18" s="7">
        <f t="shared" si="11"/>
        <v>2</v>
      </c>
      <c r="AJ18" s="8">
        <f t="shared" si="12"/>
        <v>2.6063047865841006E-3</v>
      </c>
      <c r="AK18" s="9" t="str">
        <f t="shared" si="13"/>
        <v>راكد</v>
      </c>
    </row>
    <row r="19" spans="1:37" ht="14.25" customHeight="1" x14ac:dyDescent="0.2">
      <c r="A19" s="60"/>
      <c r="B19" s="42" t="s">
        <v>38</v>
      </c>
      <c r="C19" s="7">
        <v>215</v>
      </c>
      <c r="D19" s="7">
        <v>0</v>
      </c>
      <c r="E19" s="43">
        <f t="shared" si="0"/>
        <v>0</v>
      </c>
      <c r="F19" s="7">
        <v>240</v>
      </c>
      <c r="G19" s="7">
        <v>0</v>
      </c>
      <c r="H19" s="43">
        <f t="shared" si="1"/>
        <v>0</v>
      </c>
      <c r="I19" s="7">
        <v>237</v>
      </c>
      <c r="J19" s="7">
        <v>0</v>
      </c>
      <c r="K19" s="43">
        <f t="shared" si="2"/>
        <v>0</v>
      </c>
      <c r="L19" s="7">
        <v>240</v>
      </c>
      <c r="M19" s="7">
        <v>0</v>
      </c>
      <c r="N19" s="43">
        <f t="shared" si="3"/>
        <v>0</v>
      </c>
      <c r="O19" s="7">
        <v>211</v>
      </c>
      <c r="P19" s="7">
        <v>0</v>
      </c>
      <c r="Q19" s="43">
        <f t="shared" si="4"/>
        <v>0</v>
      </c>
      <c r="R19" s="7">
        <v>235</v>
      </c>
      <c r="S19" s="7">
        <v>0</v>
      </c>
      <c r="T19" s="43">
        <f t="shared" si="14"/>
        <v>0</v>
      </c>
      <c r="U19" s="7">
        <v>233</v>
      </c>
      <c r="V19" s="7">
        <v>1</v>
      </c>
      <c r="W19" s="43">
        <f t="shared" si="15"/>
        <v>4.2918454935622317E-3</v>
      </c>
      <c r="X19" s="7">
        <v>231</v>
      </c>
      <c r="Y19" s="7">
        <v>2</v>
      </c>
      <c r="Z19" s="43">
        <f t="shared" ref="Z19:Z48" si="16">Y19/X19</f>
        <v>8.658008658008658E-3</v>
      </c>
      <c r="AA19" s="7">
        <v>225</v>
      </c>
      <c r="AB19" s="7">
        <v>0</v>
      </c>
      <c r="AC19" s="43">
        <f t="shared" si="8"/>
        <v>0</v>
      </c>
      <c r="AD19" s="7">
        <v>231</v>
      </c>
      <c r="AE19" s="7">
        <v>1</v>
      </c>
      <c r="AF19" s="44">
        <f t="shared" si="9"/>
        <v>4.329004329004329E-3</v>
      </c>
      <c r="AG19" s="7">
        <v>215</v>
      </c>
      <c r="AH19" s="7">
        <f t="shared" si="10"/>
        <v>4</v>
      </c>
      <c r="AI19" s="7">
        <f t="shared" si="11"/>
        <v>0</v>
      </c>
      <c r="AJ19" s="8">
        <f t="shared" si="12"/>
        <v>1.727885848057522E-3</v>
      </c>
      <c r="AK19" s="9" t="str">
        <f t="shared" si="13"/>
        <v>راكد</v>
      </c>
    </row>
    <row r="20" spans="1:37" ht="14.25" customHeight="1" x14ac:dyDescent="0.2">
      <c r="A20" s="60"/>
      <c r="B20" s="42" t="s">
        <v>141</v>
      </c>
      <c r="C20" s="7">
        <v>47</v>
      </c>
      <c r="D20" s="7">
        <v>0</v>
      </c>
      <c r="E20" s="43">
        <f t="shared" si="0"/>
        <v>0</v>
      </c>
      <c r="F20" s="7">
        <v>52</v>
      </c>
      <c r="G20" s="7">
        <v>1</v>
      </c>
      <c r="H20" s="43">
        <f t="shared" si="1"/>
        <v>1.9230769230769232E-2</v>
      </c>
      <c r="I20" s="7">
        <v>52</v>
      </c>
      <c r="J20" s="7">
        <v>1</v>
      </c>
      <c r="K20" s="43">
        <f t="shared" si="2"/>
        <v>1.9230769230769232E-2</v>
      </c>
      <c r="L20" s="7">
        <v>56</v>
      </c>
      <c r="M20" s="7">
        <v>0</v>
      </c>
      <c r="N20" s="43">
        <f t="shared" si="3"/>
        <v>0</v>
      </c>
      <c r="O20" s="7">
        <v>56</v>
      </c>
      <c r="P20" s="7">
        <v>0</v>
      </c>
      <c r="Q20" s="43">
        <f t="shared" si="4"/>
        <v>0</v>
      </c>
      <c r="R20" s="7">
        <v>57</v>
      </c>
      <c r="S20" s="7">
        <v>0</v>
      </c>
      <c r="T20" s="43">
        <f t="shared" si="14"/>
        <v>0</v>
      </c>
      <c r="U20" s="7">
        <v>60</v>
      </c>
      <c r="V20" s="7">
        <v>0</v>
      </c>
      <c r="W20" s="43">
        <f t="shared" si="15"/>
        <v>0</v>
      </c>
      <c r="X20" s="7">
        <v>63</v>
      </c>
      <c r="Y20" s="7">
        <v>0</v>
      </c>
      <c r="Z20" s="43">
        <f t="shared" si="16"/>
        <v>0</v>
      </c>
      <c r="AA20" s="7">
        <v>45</v>
      </c>
      <c r="AB20" s="7">
        <v>0</v>
      </c>
      <c r="AC20" s="43">
        <f t="shared" si="8"/>
        <v>0</v>
      </c>
      <c r="AD20" s="7">
        <v>44</v>
      </c>
      <c r="AE20" s="7">
        <v>0</v>
      </c>
      <c r="AF20" s="44">
        <f t="shared" si="9"/>
        <v>0</v>
      </c>
      <c r="AG20" s="7">
        <v>47</v>
      </c>
      <c r="AH20" s="7">
        <f t="shared" si="10"/>
        <v>2</v>
      </c>
      <c r="AI20" s="7">
        <f t="shared" si="11"/>
        <v>0</v>
      </c>
      <c r="AJ20" s="8">
        <f t="shared" si="12"/>
        <v>3.8461538461538464E-3</v>
      </c>
      <c r="AK20" s="9" t="str">
        <f t="shared" si="13"/>
        <v>راكد</v>
      </c>
    </row>
    <row r="21" spans="1:37" ht="14.25" customHeight="1" x14ac:dyDescent="0.2">
      <c r="A21" s="60"/>
      <c r="B21" s="42" t="s">
        <v>40</v>
      </c>
      <c r="C21" s="7">
        <v>126</v>
      </c>
      <c r="D21" s="7">
        <v>0</v>
      </c>
      <c r="E21" s="43">
        <f t="shared" si="0"/>
        <v>0</v>
      </c>
      <c r="F21" s="7">
        <v>119</v>
      </c>
      <c r="G21" s="7">
        <v>0</v>
      </c>
      <c r="H21" s="43">
        <f t="shared" si="1"/>
        <v>0</v>
      </c>
      <c r="I21" s="7">
        <v>120</v>
      </c>
      <c r="J21" s="7">
        <v>0</v>
      </c>
      <c r="K21" s="43">
        <f t="shared" si="2"/>
        <v>0</v>
      </c>
      <c r="L21" s="7">
        <v>129</v>
      </c>
      <c r="M21" s="7">
        <v>0</v>
      </c>
      <c r="N21" s="43">
        <f t="shared" si="3"/>
        <v>0</v>
      </c>
      <c r="O21" s="7">
        <v>111</v>
      </c>
      <c r="P21" s="7">
        <v>0</v>
      </c>
      <c r="Q21" s="43">
        <f t="shared" si="4"/>
        <v>0</v>
      </c>
      <c r="R21" s="7">
        <v>128</v>
      </c>
      <c r="S21" s="7">
        <v>0</v>
      </c>
      <c r="T21" s="43">
        <f t="shared" si="14"/>
        <v>0</v>
      </c>
      <c r="U21" s="7">
        <v>131</v>
      </c>
      <c r="V21" s="7">
        <v>1</v>
      </c>
      <c r="W21" s="43">
        <f t="shared" si="15"/>
        <v>7.6335877862595417E-3</v>
      </c>
      <c r="X21" s="7">
        <v>134</v>
      </c>
      <c r="Y21" s="7">
        <v>0</v>
      </c>
      <c r="Z21" s="43">
        <f t="shared" si="16"/>
        <v>0</v>
      </c>
      <c r="AA21" s="7">
        <v>132</v>
      </c>
      <c r="AB21" s="7">
        <v>1</v>
      </c>
      <c r="AC21" s="43">
        <f t="shared" si="8"/>
        <v>7.575757575757576E-3</v>
      </c>
      <c r="AD21" s="7">
        <v>131</v>
      </c>
      <c r="AE21" s="7">
        <v>1</v>
      </c>
      <c r="AF21" s="44">
        <f t="shared" si="9"/>
        <v>7.6335877862595417E-3</v>
      </c>
      <c r="AG21" s="7">
        <v>126</v>
      </c>
      <c r="AH21" s="7">
        <f t="shared" si="10"/>
        <v>3</v>
      </c>
      <c r="AI21" s="7">
        <f t="shared" si="11"/>
        <v>0</v>
      </c>
      <c r="AJ21" s="8">
        <f t="shared" si="12"/>
        <v>2.2842933148276658E-3</v>
      </c>
      <c r="AK21" s="9" t="str">
        <f t="shared" si="13"/>
        <v>راكد</v>
      </c>
    </row>
    <row r="22" spans="1:37" ht="14.25" customHeight="1" x14ac:dyDescent="0.2">
      <c r="A22" s="60"/>
      <c r="B22" s="42" t="s">
        <v>41</v>
      </c>
      <c r="C22" s="7">
        <v>299</v>
      </c>
      <c r="D22" s="7">
        <v>0</v>
      </c>
      <c r="E22" s="43">
        <f t="shared" si="0"/>
        <v>0</v>
      </c>
      <c r="F22" s="7">
        <v>377</v>
      </c>
      <c r="G22" s="7">
        <v>0</v>
      </c>
      <c r="H22" s="43">
        <f t="shared" si="1"/>
        <v>0</v>
      </c>
      <c r="I22" s="7">
        <v>376</v>
      </c>
      <c r="J22" s="7">
        <v>0</v>
      </c>
      <c r="K22" s="43">
        <f t="shared" si="2"/>
        <v>0</v>
      </c>
      <c r="L22" s="7">
        <v>380</v>
      </c>
      <c r="M22" s="7">
        <v>1</v>
      </c>
      <c r="N22" s="43">
        <f t="shared" si="3"/>
        <v>2.631578947368421E-3</v>
      </c>
      <c r="O22" s="7">
        <v>341</v>
      </c>
      <c r="P22" s="7">
        <v>4</v>
      </c>
      <c r="Q22" s="43">
        <f t="shared" si="4"/>
        <v>1.1730205278592375E-2</v>
      </c>
      <c r="R22" s="7">
        <v>363</v>
      </c>
      <c r="S22" s="7">
        <v>4</v>
      </c>
      <c r="T22" s="43">
        <f t="shared" si="14"/>
        <v>1.1019283746556474E-2</v>
      </c>
      <c r="U22" s="7">
        <v>354</v>
      </c>
      <c r="V22" s="7">
        <v>4</v>
      </c>
      <c r="W22" s="43">
        <f t="shared" si="15"/>
        <v>1.1299435028248588E-2</v>
      </c>
      <c r="X22" s="7">
        <v>350</v>
      </c>
      <c r="Y22" s="7">
        <v>3</v>
      </c>
      <c r="Z22" s="43">
        <f t="shared" si="16"/>
        <v>8.5714285714285719E-3</v>
      </c>
      <c r="AA22" s="7">
        <v>347</v>
      </c>
      <c r="AB22" s="7">
        <v>4</v>
      </c>
      <c r="AC22" s="43">
        <f t="shared" si="8"/>
        <v>1.1527377521613832E-2</v>
      </c>
      <c r="AD22" s="7">
        <v>333</v>
      </c>
      <c r="AE22" s="7">
        <v>1</v>
      </c>
      <c r="AF22" s="44">
        <f t="shared" si="9"/>
        <v>3.003003003003003E-3</v>
      </c>
      <c r="AG22" s="7">
        <v>299</v>
      </c>
      <c r="AH22" s="7">
        <f t="shared" si="10"/>
        <v>21</v>
      </c>
      <c r="AI22" s="7">
        <f t="shared" si="11"/>
        <v>2</v>
      </c>
      <c r="AJ22" s="8">
        <f t="shared" si="12"/>
        <v>5.9782312096811263E-3</v>
      </c>
      <c r="AK22" s="9" t="str">
        <f t="shared" si="13"/>
        <v>راكد</v>
      </c>
    </row>
    <row r="23" spans="1:37" ht="14.25" customHeight="1" x14ac:dyDescent="0.2">
      <c r="A23" s="49" t="s">
        <v>42</v>
      </c>
      <c r="B23" s="42" t="s">
        <v>43</v>
      </c>
      <c r="C23" s="7">
        <v>102</v>
      </c>
      <c r="D23" s="7">
        <v>10</v>
      </c>
      <c r="E23" s="43">
        <f t="shared" si="0"/>
        <v>9.8039215686274508E-2</v>
      </c>
      <c r="F23" s="7">
        <v>32</v>
      </c>
      <c r="G23" s="7">
        <v>9</v>
      </c>
      <c r="H23" s="43">
        <f t="shared" si="1"/>
        <v>0.28125</v>
      </c>
      <c r="I23" s="7">
        <v>26</v>
      </c>
      <c r="J23" s="7">
        <v>4</v>
      </c>
      <c r="K23" s="43">
        <f t="shared" si="2"/>
        <v>0.15384615384615385</v>
      </c>
      <c r="L23" s="7">
        <v>56</v>
      </c>
      <c r="M23" s="7">
        <v>0</v>
      </c>
      <c r="N23" s="43">
        <f t="shared" si="3"/>
        <v>0</v>
      </c>
      <c r="O23" s="7">
        <v>79</v>
      </c>
      <c r="P23" s="7">
        <v>2</v>
      </c>
      <c r="Q23" s="43">
        <f t="shared" si="4"/>
        <v>2.5316455696202531E-2</v>
      </c>
      <c r="R23" s="7">
        <v>98</v>
      </c>
      <c r="S23" s="7">
        <v>0</v>
      </c>
      <c r="T23" s="43">
        <f t="shared" si="14"/>
        <v>0</v>
      </c>
      <c r="U23" s="7">
        <v>113</v>
      </c>
      <c r="V23" s="7">
        <v>15</v>
      </c>
      <c r="W23" s="43">
        <f t="shared" si="15"/>
        <v>0.13274336283185842</v>
      </c>
      <c r="X23" s="7">
        <v>103</v>
      </c>
      <c r="Y23" s="7">
        <v>23</v>
      </c>
      <c r="Z23" s="43">
        <f t="shared" si="16"/>
        <v>0.22330097087378642</v>
      </c>
      <c r="AA23" s="7">
        <v>96</v>
      </c>
      <c r="AB23" s="7">
        <v>22</v>
      </c>
      <c r="AC23" s="43">
        <f t="shared" si="8"/>
        <v>0.22916666666666666</v>
      </c>
      <c r="AD23" s="7">
        <v>75</v>
      </c>
      <c r="AE23" s="7">
        <v>13</v>
      </c>
      <c r="AF23" s="44">
        <f t="shared" si="9"/>
        <v>0.17333333333333334</v>
      </c>
      <c r="AG23" s="7">
        <v>102</v>
      </c>
      <c r="AH23" s="7">
        <f t="shared" si="10"/>
        <v>98</v>
      </c>
      <c r="AI23" s="7">
        <f t="shared" si="11"/>
        <v>10</v>
      </c>
      <c r="AJ23" s="8">
        <f t="shared" si="12"/>
        <v>0.13169961589342757</v>
      </c>
      <c r="AK23" s="9" t="str">
        <f t="shared" si="13"/>
        <v>مشبع</v>
      </c>
    </row>
    <row r="24" spans="1:37" ht="14.25" customHeight="1" x14ac:dyDescent="0.2">
      <c r="A24" s="50"/>
      <c r="B24" s="42" t="s">
        <v>142</v>
      </c>
      <c r="C24" s="7">
        <v>22</v>
      </c>
      <c r="D24" s="7">
        <v>1</v>
      </c>
      <c r="E24" s="43">
        <f t="shared" si="0"/>
        <v>4.5454545454545456E-2</v>
      </c>
      <c r="F24" s="7">
        <v>0</v>
      </c>
      <c r="G24" s="7">
        <v>0</v>
      </c>
      <c r="H24" s="43" t="e">
        <f t="shared" si="1"/>
        <v>#DIV/0!</v>
      </c>
      <c r="I24" s="7">
        <v>3</v>
      </c>
      <c r="J24" s="7">
        <v>0</v>
      </c>
      <c r="K24" s="43">
        <f t="shared" si="2"/>
        <v>0</v>
      </c>
      <c r="L24" s="7">
        <v>10</v>
      </c>
      <c r="M24" s="7">
        <v>0</v>
      </c>
      <c r="N24" s="43">
        <f t="shared" si="3"/>
        <v>0</v>
      </c>
      <c r="O24" s="7">
        <v>0</v>
      </c>
      <c r="P24" s="7">
        <v>0</v>
      </c>
      <c r="Q24" s="43" t="e">
        <f t="shared" si="4"/>
        <v>#DIV/0!</v>
      </c>
      <c r="R24" s="7">
        <v>8</v>
      </c>
      <c r="S24" s="7">
        <v>1</v>
      </c>
      <c r="T24" s="43">
        <f t="shared" si="14"/>
        <v>0.125</v>
      </c>
      <c r="U24" s="7">
        <v>7</v>
      </c>
      <c r="V24" s="7">
        <v>1</v>
      </c>
      <c r="W24" s="43">
        <f t="shared" si="15"/>
        <v>0.14285714285714285</v>
      </c>
      <c r="X24" s="7">
        <v>9</v>
      </c>
      <c r="Y24" s="7">
        <v>2</v>
      </c>
      <c r="Z24" s="43">
        <f t="shared" si="16"/>
        <v>0.22222222222222221</v>
      </c>
      <c r="AA24" s="7">
        <v>12</v>
      </c>
      <c r="AB24" s="7">
        <v>0</v>
      </c>
      <c r="AC24" s="43">
        <f t="shared" si="8"/>
        <v>0</v>
      </c>
      <c r="AD24" s="7">
        <v>15</v>
      </c>
      <c r="AE24" s="7">
        <v>1</v>
      </c>
      <c r="AF24" s="44">
        <f t="shared" si="9"/>
        <v>6.6666666666666666E-2</v>
      </c>
      <c r="AG24" s="7">
        <v>22</v>
      </c>
      <c r="AH24" s="7">
        <f t="shared" si="10"/>
        <v>6</v>
      </c>
      <c r="AI24" s="7">
        <f t="shared" si="11"/>
        <v>1</v>
      </c>
      <c r="AJ24" s="8">
        <v>4.5454545454545456E-2</v>
      </c>
      <c r="AK24" s="9" t="str">
        <f t="shared" si="13"/>
        <v>مشبع</v>
      </c>
    </row>
    <row r="25" spans="1:37" ht="14.25" customHeight="1" x14ac:dyDescent="0.2">
      <c r="A25" s="50"/>
      <c r="B25" s="42" t="s">
        <v>49</v>
      </c>
      <c r="C25" s="7">
        <v>40</v>
      </c>
      <c r="D25" s="7">
        <v>9</v>
      </c>
      <c r="E25" s="43">
        <f t="shared" si="0"/>
        <v>0.22500000000000001</v>
      </c>
      <c r="F25" s="7">
        <v>11</v>
      </c>
      <c r="G25" s="7">
        <v>3</v>
      </c>
      <c r="H25" s="43">
        <f t="shared" si="1"/>
        <v>0.27272727272727271</v>
      </c>
      <c r="I25" s="7">
        <v>21</v>
      </c>
      <c r="J25" s="7">
        <v>1</v>
      </c>
      <c r="K25" s="43">
        <f t="shared" si="2"/>
        <v>4.7619047619047616E-2</v>
      </c>
      <c r="L25" s="7">
        <v>28</v>
      </c>
      <c r="M25" s="7">
        <v>0</v>
      </c>
      <c r="N25" s="43">
        <f t="shared" si="3"/>
        <v>0</v>
      </c>
      <c r="O25" s="7">
        <v>11</v>
      </c>
      <c r="P25" s="7">
        <v>17</v>
      </c>
      <c r="Q25" s="43">
        <f t="shared" si="4"/>
        <v>1.5454545454545454</v>
      </c>
      <c r="R25" s="7">
        <v>19</v>
      </c>
      <c r="S25" s="7">
        <v>7</v>
      </c>
      <c r="T25" s="43">
        <f t="shared" si="14"/>
        <v>0.36842105263157893</v>
      </c>
      <c r="U25" s="7">
        <v>13</v>
      </c>
      <c r="V25" s="7">
        <v>3</v>
      </c>
      <c r="W25" s="43">
        <f t="shared" si="15"/>
        <v>0.23076923076923078</v>
      </c>
      <c r="X25" s="7">
        <v>22</v>
      </c>
      <c r="Y25" s="7">
        <v>0</v>
      </c>
      <c r="Z25" s="43">
        <f t="shared" si="16"/>
        <v>0</v>
      </c>
      <c r="AA25" s="7">
        <v>32</v>
      </c>
      <c r="AB25" s="7">
        <v>0</v>
      </c>
      <c r="AC25" s="43">
        <f t="shared" si="8"/>
        <v>0</v>
      </c>
      <c r="AD25" s="7">
        <v>33</v>
      </c>
      <c r="AE25" s="7">
        <v>5</v>
      </c>
      <c r="AF25" s="44">
        <f t="shared" si="9"/>
        <v>0.15151515151515152</v>
      </c>
      <c r="AG25" s="7">
        <v>40</v>
      </c>
      <c r="AH25" s="7">
        <f t="shared" si="10"/>
        <v>45</v>
      </c>
      <c r="AI25" s="7">
        <f t="shared" si="11"/>
        <v>5</v>
      </c>
      <c r="AJ25" s="8">
        <f t="shared" si="12"/>
        <v>0.28415063007168267</v>
      </c>
      <c r="AK25" s="9" t="str">
        <f t="shared" si="13"/>
        <v>مطلوب</v>
      </c>
    </row>
    <row r="26" spans="1:37" ht="14.25" customHeight="1" x14ac:dyDescent="0.2">
      <c r="A26" s="50"/>
      <c r="B26" s="42" t="s">
        <v>51</v>
      </c>
      <c r="C26" s="7">
        <v>377</v>
      </c>
      <c r="D26" s="7">
        <v>16</v>
      </c>
      <c r="E26" s="43">
        <f t="shared" si="0"/>
        <v>4.2440318302387266E-2</v>
      </c>
      <c r="F26" s="7">
        <v>573</v>
      </c>
      <c r="G26" s="7">
        <v>15</v>
      </c>
      <c r="H26" s="43">
        <f t="shared" si="1"/>
        <v>2.6178010471204188E-2</v>
      </c>
      <c r="I26" s="7">
        <v>595</v>
      </c>
      <c r="J26" s="7">
        <v>49</v>
      </c>
      <c r="K26" s="43">
        <f t="shared" si="2"/>
        <v>8.2352941176470587E-2</v>
      </c>
      <c r="L26" s="7">
        <v>577</v>
      </c>
      <c r="M26" s="7">
        <v>23</v>
      </c>
      <c r="N26" s="43">
        <f t="shared" si="3"/>
        <v>3.9861351819757362E-2</v>
      </c>
      <c r="O26" s="7">
        <v>455</v>
      </c>
      <c r="P26" s="7">
        <v>132</v>
      </c>
      <c r="Q26" s="43">
        <f t="shared" si="4"/>
        <v>0.29010989010989013</v>
      </c>
      <c r="R26" s="7">
        <v>531</v>
      </c>
      <c r="S26" s="7">
        <v>14</v>
      </c>
      <c r="T26" s="43">
        <f t="shared" si="14"/>
        <v>2.6365348399246705E-2</v>
      </c>
      <c r="U26" s="7">
        <v>434</v>
      </c>
      <c r="V26" s="7">
        <v>100</v>
      </c>
      <c r="W26" s="43">
        <f t="shared" si="15"/>
        <v>0.2304147465437788</v>
      </c>
      <c r="X26" s="7">
        <v>418</v>
      </c>
      <c r="Y26" s="7">
        <v>6</v>
      </c>
      <c r="Z26" s="43">
        <f t="shared" si="16"/>
        <v>1.4354066985645933E-2</v>
      </c>
      <c r="AA26" s="7">
        <v>378</v>
      </c>
      <c r="AB26" s="7">
        <v>19</v>
      </c>
      <c r="AC26" s="43">
        <f t="shared" si="8"/>
        <v>5.0264550264550262E-2</v>
      </c>
      <c r="AD26" s="7">
        <v>367</v>
      </c>
      <c r="AE26" s="7">
        <v>6</v>
      </c>
      <c r="AF26" s="44">
        <f t="shared" si="9"/>
        <v>1.6348773841961851E-2</v>
      </c>
      <c r="AG26" s="7">
        <v>377</v>
      </c>
      <c r="AH26" s="7">
        <f t="shared" si="10"/>
        <v>380</v>
      </c>
      <c r="AI26" s="7">
        <f t="shared" si="11"/>
        <v>38</v>
      </c>
      <c r="AJ26" s="8">
        <f t="shared" si="12"/>
        <v>8.1868999791489303E-2</v>
      </c>
      <c r="AK26" s="9" t="str">
        <f t="shared" si="13"/>
        <v>مشبع</v>
      </c>
    </row>
    <row r="27" spans="1:37" ht="14.25" customHeight="1" x14ac:dyDescent="0.2">
      <c r="A27" s="50"/>
      <c r="B27" s="42" t="s">
        <v>53</v>
      </c>
      <c r="C27" s="7">
        <v>630</v>
      </c>
      <c r="D27" s="7">
        <v>22</v>
      </c>
      <c r="E27" s="43">
        <f t="shared" si="0"/>
        <v>3.4920634920634921E-2</v>
      </c>
      <c r="F27" s="7">
        <v>872</v>
      </c>
      <c r="G27" s="7">
        <v>14</v>
      </c>
      <c r="H27" s="43">
        <f t="shared" si="1"/>
        <v>1.6055045871559634E-2</v>
      </c>
      <c r="I27" s="7">
        <v>904</v>
      </c>
      <c r="J27" s="7">
        <v>1</v>
      </c>
      <c r="K27" s="43">
        <f t="shared" si="2"/>
        <v>1.1061946902654867E-3</v>
      </c>
      <c r="L27" s="7">
        <v>1001</v>
      </c>
      <c r="M27" s="7">
        <v>4</v>
      </c>
      <c r="N27" s="43">
        <f t="shared" si="3"/>
        <v>3.996003996003996E-3</v>
      </c>
      <c r="O27" s="7">
        <v>998</v>
      </c>
      <c r="P27" s="7">
        <v>9</v>
      </c>
      <c r="Q27" s="43">
        <f t="shared" si="4"/>
        <v>9.0180360721442889E-3</v>
      </c>
      <c r="R27" s="7">
        <v>1104</v>
      </c>
      <c r="S27" s="7">
        <v>5</v>
      </c>
      <c r="T27" s="43">
        <f t="shared" si="14"/>
        <v>4.528985507246377E-3</v>
      </c>
      <c r="U27" s="7">
        <v>1146</v>
      </c>
      <c r="V27" s="7">
        <v>18</v>
      </c>
      <c r="W27" s="43">
        <f t="shared" si="15"/>
        <v>1.5706806282722512E-2</v>
      </c>
      <c r="X27" s="7">
        <v>1133</v>
      </c>
      <c r="Y27" s="7">
        <v>20</v>
      </c>
      <c r="Z27" s="43">
        <f t="shared" si="16"/>
        <v>1.7652250661959398E-2</v>
      </c>
      <c r="AA27" s="7">
        <v>600</v>
      </c>
      <c r="AB27" s="7">
        <v>6</v>
      </c>
      <c r="AC27" s="43">
        <f t="shared" si="8"/>
        <v>0.01</v>
      </c>
      <c r="AD27" s="7">
        <v>627</v>
      </c>
      <c r="AE27" s="7">
        <v>7</v>
      </c>
      <c r="AF27" s="44">
        <f t="shared" si="9"/>
        <v>1.1164274322169059E-2</v>
      </c>
      <c r="AG27" s="7">
        <v>630</v>
      </c>
      <c r="AH27" s="7">
        <f t="shared" si="10"/>
        <v>106</v>
      </c>
      <c r="AI27" s="7">
        <f t="shared" si="11"/>
        <v>11</v>
      </c>
      <c r="AJ27" s="8">
        <f t="shared" si="12"/>
        <v>1.2414823232470567E-2</v>
      </c>
      <c r="AK27" s="9" t="str">
        <f t="shared" si="13"/>
        <v>مشبع</v>
      </c>
    </row>
    <row r="28" spans="1:37" ht="14.25" customHeight="1" x14ac:dyDescent="0.2">
      <c r="A28" s="50"/>
      <c r="B28" s="42" t="s">
        <v>57</v>
      </c>
      <c r="C28" s="7">
        <v>13</v>
      </c>
      <c r="D28" s="7">
        <v>0</v>
      </c>
      <c r="E28" s="43">
        <f t="shared" si="0"/>
        <v>0</v>
      </c>
      <c r="F28" s="7">
        <v>20</v>
      </c>
      <c r="G28" s="7">
        <v>0</v>
      </c>
      <c r="H28" s="43">
        <f t="shared" si="1"/>
        <v>0</v>
      </c>
      <c r="I28" s="7">
        <v>21</v>
      </c>
      <c r="J28" s="7">
        <v>0</v>
      </c>
      <c r="K28" s="43">
        <f t="shared" si="2"/>
        <v>0</v>
      </c>
      <c r="L28" s="7">
        <v>21</v>
      </c>
      <c r="M28" s="7">
        <v>0</v>
      </c>
      <c r="N28" s="43">
        <f t="shared" si="3"/>
        <v>0</v>
      </c>
      <c r="O28" s="7">
        <v>21</v>
      </c>
      <c r="P28" s="7">
        <v>0</v>
      </c>
      <c r="Q28" s="43">
        <f t="shared" si="4"/>
        <v>0</v>
      </c>
      <c r="R28" s="7">
        <v>23</v>
      </c>
      <c r="S28" s="7">
        <v>0</v>
      </c>
      <c r="T28" s="43">
        <f t="shared" si="14"/>
        <v>0</v>
      </c>
      <c r="U28" s="7">
        <v>24</v>
      </c>
      <c r="V28" s="7">
        <v>0</v>
      </c>
      <c r="W28" s="43">
        <f t="shared" si="15"/>
        <v>0</v>
      </c>
      <c r="X28" s="7">
        <v>25</v>
      </c>
      <c r="Y28" s="7">
        <v>0</v>
      </c>
      <c r="Z28" s="43">
        <f t="shared" si="16"/>
        <v>0</v>
      </c>
      <c r="AA28" s="7">
        <v>13</v>
      </c>
      <c r="AB28" s="7">
        <v>0</v>
      </c>
      <c r="AC28" s="43">
        <f t="shared" si="8"/>
        <v>0</v>
      </c>
      <c r="AD28" s="7">
        <v>13</v>
      </c>
      <c r="AE28" s="7">
        <v>0</v>
      </c>
      <c r="AF28" s="44">
        <f t="shared" si="9"/>
        <v>0</v>
      </c>
      <c r="AG28" s="7">
        <v>13</v>
      </c>
      <c r="AH28" s="7">
        <f t="shared" si="10"/>
        <v>0</v>
      </c>
      <c r="AI28" s="7">
        <f t="shared" si="11"/>
        <v>0</v>
      </c>
      <c r="AJ28" s="8">
        <f t="shared" si="12"/>
        <v>0</v>
      </c>
      <c r="AK28" s="9" t="str">
        <f t="shared" si="13"/>
        <v>راكد</v>
      </c>
    </row>
    <row r="29" spans="1:37" ht="14.25" customHeight="1" x14ac:dyDescent="0.2">
      <c r="A29" s="50"/>
      <c r="B29" s="42" t="s">
        <v>58</v>
      </c>
      <c r="C29" s="7">
        <v>108</v>
      </c>
      <c r="D29" s="7">
        <v>0</v>
      </c>
      <c r="E29" s="43">
        <f t="shared" si="0"/>
        <v>0</v>
      </c>
      <c r="F29" s="7">
        <v>167</v>
      </c>
      <c r="G29" s="7">
        <v>11</v>
      </c>
      <c r="H29" s="43">
        <f t="shared" si="1"/>
        <v>6.5868263473053898E-2</v>
      </c>
      <c r="I29" s="7">
        <v>162</v>
      </c>
      <c r="J29" s="7">
        <v>1</v>
      </c>
      <c r="K29" s="43">
        <f t="shared" si="2"/>
        <v>6.1728395061728392E-3</v>
      </c>
      <c r="L29" s="7">
        <v>176</v>
      </c>
      <c r="M29" s="7">
        <v>0</v>
      </c>
      <c r="N29" s="43">
        <f t="shared" si="3"/>
        <v>0</v>
      </c>
      <c r="O29" s="7">
        <v>168</v>
      </c>
      <c r="P29" s="7">
        <v>0</v>
      </c>
      <c r="Q29" s="43">
        <f t="shared" si="4"/>
        <v>0</v>
      </c>
      <c r="R29" s="7">
        <v>184</v>
      </c>
      <c r="S29" s="7">
        <v>0</v>
      </c>
      <c r="T29" s="43">
        <f t="shared" si="14"/>
        <v>0</v>
      </c>
      <c r="U29" s="7">
        <v>190</v>
      </c>
      <c r="V29" s="7">
        <v>0</v>
      </c>
      <c r="W29" s="43">
        <f t="shared" si="15"/>
        <v>0</v>
      </c>
      <c r="X29" s="7">
        <v>206</v>
      </c>
      <c r="Y29" s="7">
        <v>0</v>
      </c>
      <c r="Z29" s="43">
        <f t="shared" si="16"/>
        <v>0</v>
      </c>
      <c r="AA29" s="7">
        <v>94</v>
      </c>
      <c r="AB29" s="7">
        <v>1</v>
      </c>
      <c r="AC29" s="43">
        <f t="shared" si="8"/>
        <v>1.0638297872340425E-2</v>
      </c>
      <c r="AD29" s="7">
        <v>99</v>
      </c>
      <c r="AE29" s="7">
        <v>0</v>
      </c>
      <c r="AF29" s="44">
        <f t="shared" si="9"/>
        <v>0</v>
      </c>
      <c r="AG29" s="7">
        <v>108</v>
      </c>
      <c r="AH29" s="7">
        <f t="shared" si="10"/>
        <v>13</v>
      </c>
      <c r="AI29" s="7">
        <f t="shared" si="11"/>
        <v>1</v>
      </c>
      <c r="AJ29" s="8">
        <f t="shared" si="12"/>
        <v>8.2679400851567164E-3</v>
      </c>
      <c r="AK29" s="9" t="str">
        <f t="shared" si="13"/>
        <v>راكد</v>
      </c>
    </row>
    <row r="30" spans="1:37" ht="14.25" customHeight="1" x14ac:dyDescent="0.2">
      <c r="A30" s="50"/>
      <c r="B30" s="42" t="s">
        <v>59</v>
      </c>
      <c r="C30" s="7">
        <v>78</v>
      </c>
      <c r="D30" s="7">
        <v>0</v>
      </c>
      <c r="E30" s="43">
        <f t="shared" si="0"/>
        <v>0</v>
      </c>
      <c r="F30" s="7">
        <v>12</v>
      </c>
      <c r="G30" s="7">
        <v>14</v>
      </c>
      <c r="H30" s="43">
        <f t="shared" si="1"/>
        <v>1.1666666666666667</v>
      </c>
      <c r="I30" s="7">
        <v>17</v>
      </c>
      <c r="J30" s="7">
        <v>9</v>
      </c>
      <c r="K30" s="43">
        <f t="shared" si="2"/>
        <v>0.52941176470588236</v>
      </c>
      <c r="L30" s="7">
        <v>38</v>
      </c>
      <c r="M30" s="7">
        <v>9</v>
      </c>
      <c r="N30" s="43">
        <f t="shared" si="3"/>
        <v>0.23684210526315788</v>
      </c>
      <c r="O30" s="7">
        <v>42</v>
      </c>
      <c r="P30" s="7">
        <v>21</v>
      </c>
      <c r="Q30" s="43">
        <f t="shared" si="4"/>
        <v>0.5</v>
      </c>
      <c r="R30" s="7">
        <v>57</v>
      </c>
      <c r="S30" s="7">
        <v>6</v>
      </c>
      <c r="T30" s="43">
        <f t="shared" si="14"/>
        <v>0.10526315789473684</v>
      </c>
      <c r="U30" s="7">
        <v>60</v>
      </c>
      <c r="V30" s="7">
        <v>30</v>
      </c>
      <c r="W30" s="43">
        <f t="shared" si="15"/>
        <v>0.5</v>
      </c>
      <c r="X30" s="7">
        <v>56</v>
      </c>
      <c r="Y30" s="7">
        <v>11</v>
      </c>
      <c r="Z30" s="43">
        <f t="shared" si="16"/>
        <v>0.19642857142857142</v>
      </c>
      <c r="AA30" s="7">
        <v>44</v>
      </c>
      <c r="AB30" s="7">
        <v>22</v>
      </c>
      <c r="AC30" s="43">
        <f t="shared" si="8"/>
        <v>0.5</v>
      </c>
      <c r="AD30" s="7">
        <v>59</v>
      </c>
      <c r="AE30" s="7">
        <v>14</v>
      </c>
      <c r="AF30" s="44">
        <f t="shared" si="9"/>
        <v>0.23728813559322035</v>
      </c>
      <c r="AG30" s="7">
        <v>78</v>
      </c>
      <c r="AH30" s="7">
        <f t="shared" si="10"/>
        <v>136</v>
      </c>
      <c r="AI30" s="7">
        <f t="shared" si="11"/>
        <v>14</v>
      </c>
      <c r="AJ30" s="8">
        <f t="shared" si="12"/>
        <v>0.39719004015522358</v>
      </c>
      <c r="AK30" s="9" t="str">
        <f t="shared" si="13"/>
        <v>مطلوب</v>
      </c>
    </row>
    <row r="31" spans="1:37" ht="14.25" customHeight="1" x14ac:dyDescent="0.2">
      <c r="A31" s="50"/>
      <c r="B31" s="42" t="s">
        <v>60</v>
      </c>
      <c r="C31" s="7">
        <v>414</v>
      </c>
      <c r="D31" s="7">
        <v>0</v>
      </c>
      <c r="E31" s="43">
        <f t="shared" si="0"/>
        <v>0</v>
      </c>
      <c r="F31" s="7">
        <v>600</v>
      </c>
      <c r="G31" s="7">
        <v>8</v>
      </c>
      <c r="H31" s="43">
        <f t="shared" si="1"/>
        <v>1.3333333333333334E-2</v>
      </c>
      <c r="I31" s="7">
        <v>615</v>
      </c>
      <c r="J31" s="7">
        <v>7</v>
      </c>
      <c r="K31" s="43">
        <f t="shared" si="2"/>
        <v>1.1382113821138212E-2</v>
      </c>
      <c r="L31" s="7">
        <v>664</v>
      </c>
      <c r="M31" s="7">
        <v>0</v>
      </c>
      <c r="N31" s="43">
        <f t="shared" si="3"/>
        <v>0</v>
      </c>
      <c r="O31" s="7">
        <v>657</v>
      </c>
      <c r="P31" s="7">
        <v>1</v>
      </c>
      <c r="Q31" s="43">
        <f t="shared" si="4"/>
        <v>1.5220700152207001E-3</v>
      </c>
      <c r="R31" s="7">
        <v>708</v>
      </c>
      <c r="S31" s="7">
        <v>3</v>
      </c>
      <c r="T31" s="43">
        <f t="shared" si="14"/>
        <v>4.2372881355932203E-3</v>
      </c>
      <c r="U31" s="7">
        <v>728</v>
      </c>
      <c r="V31" s="7">
        <v>16</v>
      </c>
      <c r="W31" s="43">
        <f t="shared" si="15"/>
        <v>2.197802197802198E-2</v>
      </c>
      <c r="X31" s="7">
        <v>702</v>
      </c>
      <c r="Y31" s="7">
        <v>7</v>
      </c>
      <c r="Z31" s="43">
        <f t="shared" si="16"/>
        <v>9.9715099715099714E-3</v>
      </c>
      <c r="AA31" s="7">
        <v>412</v>
      </c>
      <c r="AB31" s="7">
        <v>11</v>
      </c>
      <c r="AC31" s="43">
        <f t="shared" si="8"/>
        <v>2.6699029126213591E-2</v>
      </c>
      <c r="AD31" s="7">
        <v>402</v>
      </c>
      <c r="AE31" s="7">
        <v>10</v>
      </c>
      <c r="AF31" s="44">
        <f t="shared" si="9"/>
        <v>2.4875621890547265E-2</v>
      </c>
      <c r="AG31" s="7">
        <v>414</v>
      </c>
      <c r="AH31" s="7">
        <f t="shared" si="10"/>
        <v>63</v>
      </c>
      <c r="AI31" s="7">
        <f t="shared" si="11"/>
        <v>6</v>
      </c>
      <c r="AJ31" s="8">
        <f t="shared" si="12"/>
        <v>1.1399898827157829E-2</v>
      </c>
      <c r="AK31" s="9" t="str">
        <f t="shared" si="13"/>
        <v>مشبع</v>
      </c>
    </row>
    <row r="32" spans="1:37" ht="14.25" customHeight="1" x14ac:dyDescent="0.2">
      <c r="A32" s="50"/>
      <c r="B32" s="42" t="s">
        <v>61</v>
      </c>
      <c r="C32" s="7">
        <v>47</v>
      </c>
      <c r="D32" s="7">
        <v>0</v>
      </c>
      <c r="E32" s="43">
        <f>D32/C32</f>
        <v>0</v>
      </c>
      <c r="F32" s="7">
        <v>41</v>
      </c>
      <c r="G32" s="7">
        <v>0</v>
      </c>
      <c r="H32" s="43">
        <f>G32/F32</f>
        <v>0</v>
      </c>
      <c r="I32" s="7">
        <v>42</v>
      </c>
      <c r="J32" s="7">
        <v>0</v>
      </c>
      <c r="K32" s="43">
        <f>J32/I32</f>
        <v>0</v>
      </c>
      <c r="L32" s="7">
        <v>46</v>
      </c>
      <c r="M32" s="7">
        <v>0</v>
      </c>
      <c r="N32" s="43">
        <f>M32/L32</f>
        <v>0</v>
      </c>
      <c r="O32" s="7">
        <v>45</v>
      </c>
      <c r="P32" s="7">
        <v>0</v>
      </c>
      <c r="Q32" s="43">
        <f>P32/O32</f>
        <v>0</v>
      </c>
      <c r="R32" s="7">
        <v>50</v>
      </c>
      <c r="S32" s="7">
        <v>0</v>
      </c>
      <c r="T32" s="43">
        <f>S32/R32</f>
        <v>0</v>
      </c>
      <c r="U32" s="7">
        <v>58</v>
      </c>
      <c r="V32" s="7">
        <v>0</v>
      </c>
      <c r="W32" s="43">
        <f>V32/U32</f>
        <v>0</v>
      </c>
      <c r="X32" s="7">
        <v>69</v>
      </c>
      <c r="Y32" s="7">
        <v>0</v>
      </c>
      <c r="Z32" s="43">
        <f>Y32/X32</f>
        <v>0</v>
      </c>
      <c r="AA32" s="7">
        <v>54</v>
      </c>
      <c r="AB32" s="7">
        <v>1</v>
      </c>
      <c r="AC32" s="43">
        <f>AB32/AA32</f>
        <v>1.8518518518518517E-2</v>
      </c>
      <c r="AD32" s="7">
        <v>45</v>
      </c>
      <c r="AE32" s="7">
        <v>2</v>
      </c>
      <c r="AF32" s="44">
        <f>AE32/AD32</f>
        <v>4.4444444444444446E-2</v>
      </c>
      <c r="AG32" s="7">
        <v>47</v>
      </c>
      <c r="AH32" s="7">
        <f t="shared" si="10"/>
        <v>3</v>
      </c>
      <c r="AI32" s="7">
        <f t="shared" si="11"/>
        <v>0</v>
      </c>
      <c r="AJ32" s="8">
        <f t="shared" si="12"/>
        <v>6.2962962962962972E-3</v>
      </c>
      <c r="AK32" s="9" t="str">
        <f t="shared" si="13"/>
        <v>راكد</v>
      </c>
    </row>
    <row r="33" spans="1:37" ht="14.25" customHeight="1" x14ac:dyDescent="0.2">
      <c r="A33" s="50"/>
      <c r="B33" s="39" t="s">
        <v>161</v>
      </c>
      <c r="C33" s="26">
        <v>17</v>
      </c>
      <c r="D33" s="7">
        <v>3</v>
      </c>
      <c r="E33" s="43">
        <f>D33/C33</f>
        <v>0.17647058823529413</v>
      </c>
      <c r="F33" s="7">
        <v>0</v>
      </c>
      <c r="G33" s="7">
        <v>0</v>
      </c>
      <c r="H33" s="43" t="e">
        <f>G33/F33</f>
        <v>#DIV/0!</v>
      </c>
      <c r="I33" s="7">
        <v>0</v>
      </c>
      <c r="J33" s="7">
        <v>0</v>
      </c>
      <c r="K33" s="43" t="e">
        <f>J33/I33</f>
        <v>#DIV/0!</v>
      </c>
      <c r="L33" s="7">
        <v>0</v>
      </c>
      <c r="M33" s="7">
        <v>0</v>
      </c>
      <c r="N33" s="43" t="e">
        <f>M33/L33</f>
        <v>#DIV/0!</v>
      </c>
      <c r="O33" s="7">
        <v>0</v>
      </c>
      <c r="P33" s="7">
        <v>0</v>
      </c>
      <c r="Q33" s="43" t="e">
        <f>P33/O33</f>
        <v>#DIV/0!</v>
      </c>
      <c r="R33" s="7">
        <v>0</v>
      </c>
      <c r="S33" s="7">
        <v>0</v>
      </c>
      <c r="T33" s="43" t="e">
        <f>S33/R33</f>
        <v>#DIV/0!</v>
      </c>
      <c r="U33" s="7">
        <v>0</v>
      </c>
      <c r="V33" s="7">
        <v>0</v>
      </c>
      <c r="W33" s="43" t="e">
        <f>V33/U33</f>
        <v>#DIV/0!</v>
      </c>
      <c r="X33" s="7">
        <v>0</v>
      </c>
      <c r="Y33" s="7">
        <v>0</v>
      </c>
      <c r="Z33" s="43" t="e">
        <f>Y33/X33</f>
        <v>#DIV/0!</v>
      </c>
      <c r="AA33" s="7">
        <v>0</v>
      </c>
      <c r="AB33" s="7">
        <v>0</v>
      </c>
      <c r="AC33" s="43" t="e">
        <f>AB33/AA33</f>
        <v>#DIV/0!</v>
      </c>
      <c r="AD33" s="7">
        <v>0</v>
      </c>
      <c r="AE33" s="7">
        <v>0</v>
      </c>
      <c r="AF33" s="44" t="e">
        <f>AE33/AD33</f>
        <v>#DIV/0!</v>
      </c>
      <c r="AG33" s="26">
        <v>17</v>
      </c>
      <c r="AH33" s="7">
        <f t="shared" si="10"/>
        <v>3</v>
      </c>
      <c r="AI33" s="7">
        <f t="shared" si="11"/>
        <v>0</v>
      </c>
      <c r="AJ33" s="8">
        <v>0.17647058823529413</v>
      </c>
      <c r="AK33" s="9" t="str">
        <f t="shared" si="13"/>
        <v>مطلوب</v>
      </c>
    </row>
    <row r="34" spans="1:37" x14ac:dyDescent="0.2">
      <c r="A34" s="51"/>
      <c r="B34" s="39" t="s">
        <v>52</v>
      </c>
      <c r="C34" s="26">
        <v>22</v>
      </c>
      <c r="D34" s="7">
        <v>0</v>
      </c>
      <c r="E34" s="43">
        <f>D34/C34</f>
        <v>0</v>
      </c>
      <c r="F34" s="7">
        <v>0</v>
      </c>
      <c r="G34" s="7">
        <v>0</v>
      </c>
      <c r="H34" s="43" t="e">
        <f>G34/F34</f>
        <v>#DIV/0!</v>
      </c>
      <c r="I34" s="7">
        <v>0</v>
      </c>
      <c r="J34" s="7">
        <v>0</v>
      </c>
      <c r="K34" s="43" t="e">
        <f>J34/I34</f>
        <v>#DIV/0!</v>
      </c>
      <c r="L34" s="7">
        <v>0</v>
      </c>
      <c r="M34" s="7">
        <v>0</v>
      </c>
      <c r="N34" s="43" t="e">
        <f>M34/L34</f>
        <v>#DIV/0!</v>
      </c>
      <c r="O34" s="7">
        <v>0</v>
      </c>
      <c r="P34" s="7">
        <v>0</v>
      </c>
      <c r="Q34" s="43" t="e">
        <f>P34/O34</f>
        <v>#DIV/0!</v>
      </c>
      <c r="R34" s="7">
        <v>0</v>
      </c>
      <c r="S34" s="7">
        <v>0</v>
      </c>
      <c r="T34" s="43" t="e">
        <f>S34/R34</f>
        <v>#DIV/0!</v>
      </c>
      <c r="U34" s="7">
        <v>0</v>
      </c>
      <c r="V34" s="7">
        <v>0</v>
      </c>
      <c r="W34" s="43" t="e">
        <f>V34/U34</f>
        <v>#DIV/0!</v>
      </c>
      <c r="X34" s="7">
        <v>0</v>
      </c>
      <c r="Y34" s="7">
        <v>0</v>
      </c>
      <c r="Z34" s="43" t="e">
        <f>Y34/X34</f>
        <v>#DIV/0!</v>
      </c>
      <c r="AA34" s="7">
        <v>0</v>
      </c>
      <c r="AB34" s="7">
        <v>0</v>
      </c>
      <c r="AC34" s="43" t="e">
        <f>AB34/AA34</f>
        <v>#DIV/0!</v>
      </c>
      <c r="AD34" s="7">
        <v>0</v>
      </c>
      <c r="AE34" s="7">
        <v>0</v>
      </c>
      <c r="AF34" s="44" t="e">
        <f>AE34/AD34</f>
        <v>#DIV/0!</v>
      </c>
      <c r="AG34" s="26">
        <v>22</v>
      </c>
      <c r="AH34" s="7">
        <f t="shared" si="10"/>
        <v>0</v>
      </c>
      <c r="AI34" s="7">
        <f t="shared" si="11"/>
        <v>0</v>
      </c>
      <c r="AJ34" s="8">
        <v>0</v>
      </c>
      <c r="AK34" s="9" t="str">
        <f t="shared" si="13"/>
        <v>راكد</v>
      </c>
    </row>
    <row r="35" spans="1:37" ht="14.25" customHeight="1" x14ac:dyDescent="0.2">
      <c r="A35" s="60" t="s">
        <v>62</v>
      </c>
      <c r="B35" s="42" t="s">
        <v>75</v>
      </c>
      <c r="C35" s="7">
        <v>42</v>
      </c>
      <c r="D35" s="7">
        <v>0</v>
      </c>
      <c r="E35" s="43">
        <f t="shared" si="0"/>
        <v>0</v>
      </c>
      <c r="F35" s="7">
        <v>1</v>
      </c>
      <c r="G35" s="7">
        <v>0</v>
      </c>
      <c r="H35" s="43">
        <f t="shared" si="1"/>
        <v>0</v>
      </c>
      <c r="I35" s="7">
        <v>1</v>
      </c>
      <c r="J35" s="7">
        <v>0</v>
      </c>
      <c r="K35" s="43">
        <f t="shared" si="2"/>
        <v>0</v>
      </c>
      <c r="L35" s="7">
        <v>2</v>
      </c>
      <c r="M35" s="7">
        <v>0</v>
      </c>
      <c r="N35" s="43">
        <f t="shared" si="3"/>
        <v>0</v>
      </c>
      <c r="O35" s="7">
        <v>2</v>
      </c>
      <c r="P35" s="7">
        <v>0</v>
      </c>
      <c r="Q35" s="43">
        <f t="shared" si="4"/>
        <v>0</v>
      </c>
      <c r="R35" s="7">
        <v>2</v>
      </c>
      <c r="S35" s="7">
        <v>0</v>
      </c>
      <c r="T35" s="43">
        <f t="shared" si="14"/>
        <v>0</v>
      </c>
      <c r="U35" s="7">
        <v>2</v>
      </c>
      <c r="V35" s="7">
        <v>0</v>
      </c>
      <c r="W35" s="43">
        <f t="shared" si="15"/>
        <v>0</v>
      </c>
      <c r="X35" s="7">
        <v>2</v>
      </c>
      <c r="Y35" s="7">
        <v>0</v>
      </c>
      <c r="Z35" s="43">
        <f t="shared" si="16"/>
        <v>0</v>
      </c>
      <c r="AA35" s="7">
        <v>50</v>
      </c>
      <c r="AB35" s="7">
        <v>0</v>
      </c>
      <c r="AC35" s="43">
        <f t="shared" si="8"/>
        <v>0</v>
      </c>
      <c r="AD35" s="7">
        <v>48</v>
      </c>
      <c r="AE35" s="7">
        <v>1</v>
      </c>
      <c r="AF35" s="44">
        <f t="shared" si="9"/>
        <v>2.0833333333333332E-2</v>
      </c>
      <c r="AG35" s="7">
        <v>42</v>
      </c>
      <c r="AH35" s="7">
        <f t="shared" si="10"/>
        <v>1</v>
      </c>
      <c r="AI35" s="7">
        <f t="shared" si="11"/>
        <v>0</v>
      </c>
      <c r="AJ35" s="8">
        <f t="shared" si="12"/>
        <v>2.0833333333333333E-3</v>
      </c>
      <c r="AK35" s="9" t="s">
        <v>174</v>
      </c>
    </row>
    <row r="36" spans="1:37" ht="14.25" customHeight="1" x14ac:dyDescent="0.2">
      <c r="A36" s="60"/>
      <c r="B36" s="42" t="s">
        <v>76</v>
      </c>
      <c r="C36" s="7">
        <v>51</v>
      </c>
      <c r="D36" s="7">
        <v>0</v>
      </c>
      <c r="E36" s="43">
        <f t="shared" si="0"/>
        <v>0</v>
      </c>
      <c r="F36" s="7">
        <v>15</v>
      </c>
      <c r="G36" s="7">
        <v>0</v>
      </c>
      <c r="H36" s="43">
        <f t="shared" si="1"/>
        <v>0</v>
      </c>
      <c r="I36" s="7">
        <v>15</v>
      </c>
      <c r="J36" s="7">
        <v>1</v>
      </c>
      <c r="K36" s="43">
        <f t="shared" si="2"/>
        <v>6.6666666666666666E-2</v>
      </c>
      <c r="L36" s="7">
        <v>21</v>
      </c>
      <c r="M36" s="7">
        <v>0</v>
      </c>
      <c r="N36" s="43">
        <f t="shared" si="3"/>
        <v>0</v>
      </c>
      <c r="O36" s="7">
        <v>27</v>
      </c>
      <c r="P36" s="7">
        <v>0</v>
      </c>
      <c r="Q36" s="43">
        <f t="shared" si="4"/>
        <v>0</v>
      </c>
      <c r="R36" s="7">
        <v>32</v>
      </c>
      <c r="S36" s="7">
        <v>1</v>
      </c>
      <c r="T36" s="43">
        <f t="shared" si="14"/>
        <v>3.125E-2</v>
      </c>
      <c r="U36" s="7">
        <v>36</v>
      </c>
      <c r="V36" s="7">
        <v>0</v>
      </c>
      <c r="W36" s="43">
        <f t="shared" si="15"/>
        <v>0</v>
      </c>
      <c r="X36" s="7">
        <v>45</v>
      </c>
      <c r="Y36" s="7">
        <v>0</v>
      </c>
      <c r="Z36" s="43">
        <f t="shared" si="16"/>
        <v>0</v>
      </c>
      <c r="AA36" s="7">
        <v>49</v>
      </c>
      <c r="AB36" s="7">
        <v>3</v>
      </c>
      <c r="AC36" s="43">
        <f t="shared" si="8"/>
        <v>6.1224489795918366E-2</v>
      </c>
      <c r="AD36" s="7">
        <v>50</v>
      </c>
      <c r="AE36" s="7">
        <v>1</v>
      </c>
      <c r="AF36" s="44">
        <f t="shared" si="9"/>
        <v>0.02</v>
      </c>
      <c r="AG36" s="7">
        <v>51</v>
      </c>
      <c r="AH36" s="7">
        <f t="shared" si="10"/>
        <v>6</v>
      </c>
      <c r="AI36" s="7">
        <f t="shared" si="11"/>
        <v>1</v>
      </c>
      <c r="AJ36" s="8">
        <f t="shared" si="12"/>
        <v>1.7914115646258506E-2</v>
      </c>
      <c r="AK36" s="9" t="s">
        <v>174</v>
      </c>
    </row>
    <row r="37" spans="1:37" ht="14.25" customHeight="1" x14ac:dyDescent="0.2">
      <c r="A37" s="60"/>
      <c r="B37" s="42" t="s">
        <v>77</v>
      </c>
      <c r="C37" s="7">
        <v>247</v>
      </c>
      <c r="D37" s="7">
        <v>4</v>
      </c>
      <c r="E37" s="43">
        <f t="shared" si="0"/>
        <v>1.6194331983805668E-2</v>
      </c>
      <c r="F37" s="7">
        <v>148</v>
      </c>
      <c r="G37" s="7">
        <v>1</v>
      </c>
      <c r="H37" s="43">
        <f t="shared" si="1"/>
        <v>6.7567567567567571E-3</v>
      </c>
      <c r="I37" s="7">
        <v>151</v>
      </c>
      <c r="J37" s="7">
        <v>2</v>
      </c>
      <c r="K37" s="43">
        <f t="shared" si="2"/>
        <v>1.3245033112582781E-2</v>
      </c>
      <c r="L37" s="7">
        <v>186</v>
      </c>
      <c r="M37" s="7">
        <v>0</v>
      </c>
      <c r="N37" s="43">
        <f t="shared" si="3"/>
        <v>0</v>
      </c>
      <c r="O37" s="7">
        <v>184</v>
      </c>
      <c r="P37" s="7">
        <v>1</v>
      </c>
      <c r="Q37" s="43">
        <f t="shared" si="4"/>
        <v>5.434782608695652E-3</v>
      </c>
      <c r="R37" s="7">
        <v>214</v>
      </c>
      <c r="S37" s="7">
        <v>1</v>
      </c>
      <c r="T37" s="43">
        <f t="shared" si="14"/>
        <v>4.6728971962616819E-3</v>
      </c>
      <c r="U37" s="7">
        <v>206</v>
      </c>
      <c r="V37" s="7">
        <v>4</v>
      </c>
      <c r="W37" s="43">
        <f t="shared" si="15"/>
        <v>1.9417475728155338E-2</v>
      </c>
      <c r="X37" s="7">
        <v>236</v>
      </c>
      <c r="Y37" s="7">
        <v>0</v>
      </c>
      <c r="Z37" s="43">
        <f t="shared" si="16"/>
        <v>0</v>
      </c>
      <c r="AA37" s="7">
        <v>261</v>
      </c>
      <c r="AB37" s="7">
        <v>0</v>
      </c>
      <c r="AC37" s="43">
        <f t="shared" si="8"/>
        <v>0</v>
      </c>
      <c r="AD37" s="7">
        <v>255</v>
      </c>
      <c r="AE37" s="7">
        <v>5</v>
      </c>
      <c r="AF37" s="44">
        <f t="shared" si="9"/>
        <v>1.9607843137254902E-2</v>
      </c>
      <c r="AG37" s="7">
        <v>247</v>
      </c>
      <c r="AH37" s="7">
        <f t="shared" si="10"/>
        <v>18</v>
      </c>
      <c r="AI37" s="7">
        <f t="shared" si="11"/>
        <v>2</v>
      </c>
      <c r="AJ37" s="8">
        <f t="shared" si="12"/>
        <v>8.532912052351278E-3</v>
      </c>
      <c r="AK37" s="9" t="str">
        <f t="shared" si="13"/>
        <v>راكد</v>
      </c>
    </row>
    <row r="38" spans="1:37" ht="14.25" customHeight="1" x14ac:dyDescent="0.2">
      <c r="A38" s="60"/>
      <c r="B38" s="42" t="s">
        <v>80</v>
      </c>
      <c r="C38" s="7">
        <v>11</v>
      </c>
      <c r="D38" s="7">
        <v>0</v>
      </c>
      <c r="E38" s="43">
        <f t="shared" si="0"/>
        <v>0</v>
      </c>
      <c r="F38" s="7">
        <v>8</v>
      </c>
      <c r="G38" s="7">
        <v>0</v>
      </c>
      <c r="H38" s="43">
        <f t="shared" si="1"/>
        <v>0</v>
      </c>
      <c r="I38" s="7">
        <v>8</v>
      </c>
      <c r="J38" s="7">
        <v>0</v>
      </c>
      <c r="K38" s="43">
        <f t="shared" si="2"/>
        <v>0</v>
      </c>
      <c r="L38" s="7">
        <v>13</v>
      </c>
      <c r="M38" s="7">
        <v>0</v>
      </c>
      <c r="N38" s="43">
        <f t="shared" si="3"/>
        <v>0</v>
      </c>
      <c r="O38" s="7">
        <v>12</v>
      </c>
      <c r="P38" s="7">
        <v>0</v>
      </c>
      <c r="Q38" s="43">
        <f t="shared" si="4"/>
        <v>0</v>
      </c>
      <c r="R38" s="7">
        <v>14</v>
      </c>
      <c r="S38" s="7">
        <v>0</v>
      </c>
      <c r="T38" s="43">
        <f t="shared" si="14"/>
        <v>0</v>
      </c>
      <c r="U38" s="7">
        <v>14</v>
      </c>
      <c r="V38" s="7">
        <v>0</v>
      </c>
      <c r="W38" s="43">
        <f t="shared" si="15"/>
        <v>0</v>
      </c>
      <c r="X38" s="7">
        <v>17</v>
      </c>
      <c r="Y38" s="7">
        <v>0</v>
      </c>
      <c r="Z38" s="43">
        <f t="shared" si="16"/>
        <v>0</v>
      </c>
      <c r="AA38" s="7">
        <v>16</v>
      </c>
      <c r="AB38" s="7">
        <v>0</v>
      </c>
      <c r="AC38" s="43">
        <f t="shared" si="8"/>
        <v>0</v>
      </c>
      <c r="AD38" s="7">
        <v>15</v>
      </c>
      <c r="AE38" s="7">
        <v>2</v>
      </c>
      <c r="AF38" s="44">
        <f t="shared" si="9"/>
        <v>0.13333333333333333</v>
      </c>
      <c r="AG38" s="7">
        <v>11</v>
      </c>
      <c r="AH38" s="7">
        <f t="shared" si="10"/>
        <v>2</v>
      </c>
      <c r="AI38" s="7">
        <f t="shared" si="11"/>
        <v>0</v>
      </c>
      <c r="AJ38" s="8">
        <f t="shared" si="12"/>
        <v>1.3333333333333332E-2</v>
      </c>
      <c r="AK38" s="9" t="s">
        <v>174</v>
      </c>
    </row>
    <row r="39" spans="1:37" ht="14.25" customHeight="1" x14ac:dyDescent="0.2">
      <c r="A39" s="60"/>
      <c r="B39" s="42" t="s">
        <v>83</v>
      </c>
      <c r="C39" s="7">
        <v>23</v>
      </c>
      <c r="D39" s="7">
        <v>0</v>
      </c>
      <c r="E39" s="43">
        <f t="shared" si="0"/>
        <v>0</v>
      </c>
      <c r="F39" s="7">
        <v>11</v>
      </c>
      <c r="G39" s="7">
        <v>0</v>
      </c>
      <c r="H39" s="43">
        <f t="shared" si="1"/>
        <v>0</v>
      </c>
      <c r="I39" s="7">
        <v>11</v>
      </c>
      <c r="J39" s="7">
        <v>0</v>
      </c>
      <c r="K39" s="43">
        <f t="shared" si="2"/>
        <v>0</v>
      </c>
      <c r="L39" s="7">
        <v>12</v>
      </c>
      <c r="M39" s="7">
        <v>0</v>
      </c>
      <c r="N39" s="43">
        <f t="shared" si="3"/>
        <v>0</v>
      </c>
      <c r="O39" s="7">
        <v>12</v>
      </c>
      <c r="P39" s="7">
        <v>0</v>
      </c>
      <c r="Q39" s="43">
        <f t="shared" si="4"/>
        <v>0</v>
      </c>
      <c r="R39" s="7">
        <v>20</v>
      </c>
      <c r="S39" s="7">
        <v>0</v>
      </c>
      <c r="T39" s="43">
        <f t="shared" si="14"/>
        <v>0</v>
      </c>
      <c r="U39" s="7">
        <v>20</v>
      </c>
      <c r="V39" s="7">
        <v>0</v>
      </c>
      <c r="W39" s="43">
        <f t="shared" si="15"/>
        <v>0</v>
      </c>
      <c r="X39" s="7">
        <v>19</v>
      </c>
      <c r="Y39" s="7">
        <v>2</v>
      </c>
      <c r="Z39" s="43">
        <f t="shared" si="16"/>
        <v>0.10526315789473684</v>
      </c>
      <c r="AA39" s="7">
        <v>18</v>
      </c>
      <c r="AB39" s="7">
        <v>0</v>
      </c>
      <c r="AC39" s="43">
        <f t="shared" si="8"/>
        <v>0</v>
      </c>
      <c r="AD39" s="7">
        <v>21</v>
      </c>
      <c r="AE39" s="7">
        <v>0</v>
      </c>
      <c r="AF39" s="44">
        <f t="shared" si="9"/>
        <v>0</v>
      </c>
      <c r="AG39" s="7">
        <v>23</v>
      </c>
      <c r="AH39" s="7">
        <f t="shared" si="10"/>
        <v>2</v>
      </c>
      <c r="AI39" s="7">
        <f t="shared" si="11"/>
        <v>0</v>
      </c>
      <c r="AJ39" s="8">
        <f t="shared" si="12"/>
        <v>1.0526315789473684E-2</v>
      </c>
      <c r="AK39" s="9" t="s">
        <v>174</v>
      </c>
    </row>
    <row r="40" spans="1:37" ht="14.25" customHeight="1" x14ac:dyDescent="0.2">
      <c r="A40" s="60"/>
      <c r="B40" s="42" t="s">
        <v>87</v>
      </c>
      <c r="C40" s="7">
        <v>49</v>
      </c>
      <c r="D40" s="7">
        <v>0</v>
      </c>
      <c r="E40" s="43">
        <f t="shared" si="0"/>
        <v>0</v>
      </c>
      <c r="F40" s="7">
        <v>40</v>
      </c>
      <c r="G40" s="7">
        <v>0</v>
      </c>
      <c r="H40" s="43">
        <f t="shared" si="1"/>
        <v>0</v>
      </c>
      <c r="I40" s="7">
        <v>41</v>
      </c>
      <c r="J40" s="7">
        <v>0</v>
      </c>
      <c r="K40" s="43">
        <f t="shared" si="2"/>
        <v>0</v>
      </c>
      <c r="L40" s="7">
        <v>42</v>
      </c>
      <c r="M40" s="7">
        <v>0</v>
      </c>
      <c r="N40" s="43">
        <f t="shared" si="3"/>
        <v>0</v>
      </c>
      <c r="O40" s="7">
        <v>34</v>
      </c>
      <c r="P40" s="7">
        <v>1</v>
      </c>
      <c r="Q40" s="43">
        <f t="shared" si="4"/>
        <v>2.9411764705882353E-2</v>
      </c>
      <c r="R40" s="7">
        <v>40</v>
      </c>
      <c r="S40" s="7">
        <v>1</v>
      </c>
      <c r="T40" s="43">
        <f t="shared" si="14"/>
        <v>2.5000000000000001E-2</v>
      </c>
      <c r="U40" s="7">
        <v>42</v>
      </c>
      <c r="V40" s="7">
        <v>1</v>
      </c>
      <c r="W40" s="43">
        <f t="shared" si="15"/>
        <v>2.3809523809523808E-2</v>
      </c>
      <c r="X40" s="7">
        <v>44</v>
      </c>
      <c r="Y40" s="7">
        <v>1</v>
      </c>
      <c r="Z40" s="43">
        <f t="shared" si="16"/>
        <v>2.2727272727272728E-2</v>
      </c>
      <c r="AA40" s="7">
        <v>47</v>
      </c>
      <c r="AB40" s="7">
        <v>0</v>
      </c>
      <c r="AC40" s="43">
        <f t="shared" si="8"/>
        <v>0</v>
      </c>
      <c r="AD40" s="7">
        <v>49</v>
      </c>
      <c r="AE40" s="7">
        <v>1</v>
      </c>
      <c r="AF40" s="44">
        <f t="shared" si="9"/>
        <v>2.0408163265306121E-2</v>
      </c>
      <c r="AG40" s="7">
        <v>49</v>
      </c>
      <c r="AH40" s="7">
        <f t="shared" si="10"/>
        <v>5</v>
      </c>
      <c r="AI40" s="7">
        <f t="shared" si="11"/>
        <v>1</v>
      </c>
      <c r="AJ40" s="8">
        <f t="shared" si="12"/>
        <v>1.2135672450798501E-2</v>
      </c>
      <c r="AK40" s="9" t="s">
        <v>174</v>
      </c>
    </row>
    <row r="41" spans="1:37" ht="14.25" customHeight="1" x14ac:dyDescent="0.2">
      <c r="A41" s="60"/>
      <c r="B41" s="42" t="s">
        <v>91</v>
      </c>
      <c r="C41" s="7">
        <v>13</v>
      </c>
      <c r="D41" s="7">
        <v>0</v>
      </c>
      <c r="E41" s="43">
        <f t="shared" si="0"/>
        <v>0</v>
      </c>
      <c r="F41" s="7">
        <v>9</v>
      </c>
      <c r="G41" s="7">
        <v>0</v>
      </c>
      <c r="H41" s="43">
        <f t="shared" si="1"/>
        <v>0</v>
      </c>
      <c r="I41" s="7">
        <v>9</v>
      </c>
      <c r="J41" s="7">
        <v>0</v>
      </c>
      <c r="K41" s="43">
        <f t="shared" si="2"/>
        <v>0</v>
      </c>
      <c r="L41" s="7">
        <v>9</v>
      </c>
      <c r="M41" s="7">
        <v>0</v>
      </c>
      <c r="N41" s="43">
        <f t="shared" si="3"/>
        <v>0</v>
      </c>
      <c r="O41" s="7">
        <v>7</v>
      </c>
      <c r="P41" s="7">
        <v>0</v>
      </c>
      <c r="Q41" s="43">
        <f t="shared" si="4"/>
        <v>0</v>
      </c>
      <c r="R41" s="7">
        <v>12</v>
      </c>
      <c r="S41" s="7">
        <v>0</v>
      </c>
      <c r="T41" s="43">
        <f t="shared" si="14"/>
        <v>0</v>
      </c>
      <c r="U41" s="7">
        <v>12</v>
      </c>
      <c r="V41" s="7">
        <v>0</v>
      </c>
      <c r="W41" s="43">
        <f t="shared" si="15"/>
        <v>0</v>
      </c>
      <c r="X41" s="7">
        <v>14</v>
      </c>
      <c r="Y41" s="7">
        <v>0</v>
      </c>
      <c r="Z41" s="43">
        <f t="shared" si="16"/>
        <v>0</v>
      </c>
      <c r="AA41" s="7">
        <v>14</v>
      </c>
      <c r="AB41" s="7">
        <v>0</v>
      </c>
      <c r="AC41" s="43">
        <f t="shared" si="8"/>
        <v>0</v>
      </c>
      <c r="AD41" s="7">
        <v>13</v>
      </c>
      <c r="AE41" s="7">
        <v>0</v>
      </c>
      <c r="AF41" s="44">
        <f t="shared" si="9"/>
        <v>0</v>
      </c>
      <c r="AG41" s="7">
        <v>13</v>
      </c>
      <c r="AH41" s="7">
        <f t="shared" si="10"/>
        <v>0</v>
      </c>
      <c r="AI41" s="7">
        <f t="shared" si="11"/>
        <v>0</v>
      </c>
      <c r="AJ41" s="8">
        <f t="shared" si="12"/>
        <v>0</v>
      </c>
      <c r="AK41" s="9" t="s">
        <v>174</v>
      </c>
    </row>
    <row r="42" spans="1:37" ht="14.25" customHeight="1" x14ac:dyDescent="0.2">
      <c r="A42" s="60" t="s">
        <v>116</v>
      </c>
      <c r="B42" s="42" t="s">
        <v>119</v>
      </c>
      <c r="C42" s="7">
        <v>54</v>
      </c>
      <c r="D42" s="7">
        <v>0</v>
      </c>
      <c r="E42" s="43">
        <f t="shared" ref="E42:E51" si="17">D42/C42</f>
        <v>0</v>
      </c>
      <c r="F42" s="7">
        <v>40</v>
      </c>
      <c r="G42" s="7">
        <v>0</v>
      </c>
      <c r="H42" s="43">
        <f t="shared" ref="H42:H51" si="18">G42/F42</f>
        <v>0</v>
      </c>
      <c r="I42" s="7">
        <v>41</v>
      </c>
      <c r="J42" s="7">
        <v>0</v>
      </c>
      <c r="K42" s="43">
        <f t="shared" ref="K42:K51" si="19">J42/I42</f>
        <v>0</v>
      </c>
      <c r="L42" s="7">
        <v>40</v>
      </c>
      <c r="M42" s="7">
        <v>0</v>
      </c>
      <c r="N42" s="43">
        <f t="shared" ref="N42:N51" si="20">M42/L42</f>
        <v>0</v>
      </c>
      <c r="O42" s="7">
        <v>40</v>
      </c>
      <c r="P42" s="7">
        <v>0</v>
      </c>
      <c r="Q42" s="43">
        <f t="shared" ref="Q42:Q51" si="21">P42/O42</f>
        <v>0</v>
      </c>
      <c r="R42" s="7">
        <v>44</v>
      </c>
      <c r="S42" s="7">
        <v>0</v>
      </c>
      <c r="T42" s="43">
        <f t="shared" si="14"/>
        <v>0</v>
      </c>
      <c r="U42" s="7">
        <v>44</v>
      </c>
      <c r="V42" s="7">
        <v>0</v>
      </c>
      <c r="W42" s="43">
        <f t="shared" si="15"/>
        <v>0</v>
      </c>
      <c r="X42" s="7">
        <v>50</v>
      </c>
      <c r="Y42" s="7">
        <v>0</v>
      </c>
      <c r="Z42" s="43">
        <f t="shared" si="16"/>
        <v>0</v>
      </c>
      <c r="AA42" s="7">
        <v>53</v>
      </c>
      <c r="AB42" s="7">
        <v>0</v>
      </c>
      <c r="AC42" s="43">
        <f t="shared" ref="AC42:AC51" si="22">AB42/AA42</f>
        <v>0</v>
      </c>
      <c r="AD42" s="7">
        <v>56</v>
      </c>
      <c r="AE42" s="7">
        <v>0</v>
      </c>
      <c r="AF42" s="44">
        <f t="shared" ref="AF42:AF51" si="23">AE42/AD42</f>
        <v>0</v>
      </c>
      <c r="AG42" s="7">
        <v>54</v>
      </c>
      <c r="AH42" s="7">
        <f t="shared" si="10"/>
        <v>0</v>
      </c>
      <c r="AI42" s="7">
        <f t="shared" si="11"/>
        <v>0</v>
      </c>
      <c r="AJ42" s="8">
        <f t="shared" si="12"/>
        <v>0</v>
      </c>
      <c r="AK42" s="9" t="str">
        <f t="shared" si="13"/>
        <v>راكد</v>
      </c>
    </row>
    <row r="43" spans="1:37" ht="14.25" customHeight="1" x14ac:dyDescent="0.2">
      <c r="A43" s="60"/>
      <c r="B43" s="42" t="s">
        <v>120</v>
      </c>
      <c r="C43" s="7">
        <v>37</v>
      </c>
      <c r="D43" s="7">
        <v>0</v>
      </c>
      <c r="E43" s="43">
        <f t="shared" si="17"/>
        <v>0</v>
      </c>
      <c r="F43" s="7">
        <v>23</v>
      </c>
      <c r="G43" s="7">
        <v>0</v>
      </c>
      <c r="H43" s="43">
        <f t="shared" si="18"/>
        <v>0</v>
      </c>
      <c r="I43" s="7">
        <v>21</v>
      </c>
      <c r="J43" s="7">
        <v>0</v>
      </c>
      <c r="K43" s="43">
        <f t="shared" si="19"/>
        <v>0</v>
      </c>
      <c r="L43" s="7">
        <v>23</v>
      </c>
      <c r="M43" s="7">
        <v>1</v>
      </c>
      <c r="N43" s="43">
        <f t="shared" si="20"/>
        <v>4.3478260869565216E-2</v>
      </c>
      <c r="O43" s="7">
        <v>23</v>
      </c>
      <c r="P43" s="7">
        <v>0</v>
      </c>
      <c r="Q43" s="43">
        <f t="shared" si="21"/>
        <v>0</v>
      </c>
      <c r="R43" s="7">
        <v>26</v>
      </c>
      <c r="S43" s="7">
        <v>1</v>
      </c>
      <c r="T43" s="43">
        <f t="shared" si="14"/>
        <v>3.8461538461538464E-2</v>
      </c>
      <c r="U43" s="7">
        <v>28</v>
      </c>
      <c r="V43" s="7">
        <v>0</v>
      </c>
      <c r="W43" s="43">
        <f t="shared" si="15"/>
        <v>0</v>
      </c>
      <c r="X43" s="7">
        <v>29</v>
      </c>
      <c r="Y43" s="7">
        <v>0</v>
      </c>
      <c r="Z43" s="43">
        <f t="shared" si="16"/>
        <v>0</v>
      </c>
      <c r="AA43" s="7">
        <v>32</v>
      </c>
      <c r="AB43" s="7">
        <v>0</v>
      </c>
      <c r="AC43" s="43">
        <f t="shared" si="22"/>
        <v>0</v>
      </c>
      <c r="AD43" s="7">
        <v>32</v>
      </c>
      <c r="AE43" s="7">
        <v>0</v>
      </c>
      <c r="AF43" s="44">
        <f t="shared" si="23"/>
        <v>0</v>
      </c>
      <c r="AG43" s="7">
        <v>37</v>
      </c>
      <c r="AH43" s="7">
        <f t="shared" si="10"/>
        <v>2</v>
      </c>
      <c r="AI43" s="7">
        <f t="shared" si="11"/>
        <v>0</v>
      </c>
      <c r="AJ43" s="8">
        <f t="shared" si="12"/>
        <v>8.1939799331103673E-3</v>
      </c>
      <c r="AK43" s="9" t="str">
        <f t="shared" si="13"/>
        <v>راكد</v>
      </c>
    </row>
    <row r="44" spans="1:37" ht="14.25" customHeight="1" x14ac:dyDescent="0.2">
      <c r="A44" s="60"/>
      <c r="B44" s="42" t="s">
        <v>121</v>
      </c>
      <c r="C44" s="7">
        <v>798</v>
      </c>
      <c r="D44" s="7">
        <v>0</v>
      </c>
      <c r="E44" s="43">
        <f t="shared" si="17"/>
        <v>0</v>
      </c>
      <c r="F44" s="7">
        <v>770</v>
      </c>
      <c r="G44" s="7">
        <v>1</v>
      </c>
      <c r="H44" s="43">
        <f t="shared" si="18"/>
        <v>1.2987012987012987E-3</v>
      </c>
      <c r="I44" s="7">
        <v>760</v>
      </c>
      <c r="J44" s="7">
        <v>1</v>
      </c>
      <c r="K44" s="43">
        <f t="shared" si="19"/>
        <v>1.3157894736842105E-3</v>
      </c>
      <c r="L44" s="7">
        <v>812</v>
      </c>
      <c r="M44" s="7">
        <v>2</v>
      </c>
      <c r="N44" s="43">
        <f t="shared" si="20"/>
        <v>2.4630541871921183E-3</v>
      </c>
      <c r="O44" s="7">
        <v>763</v>
      </c>
      <c r="P44" s="7">
        <v>0</v>
      </c>
      <c r="Q44" s="43">
        <f t="shared" si="21"/>
        <v>0</v>
      </c>
      <c r="R44" s="7">
        <v>830</v>
      </c>
      <c r="S44" s="7">
        <v>2</v>
      </c>
      <c r="T44" s="43">
        <f t="shared" si="14"/>
        <v>2.4096385542168677E-3</v>
      </c>
      <c r="U44" s="7">
        <v>832</v>
      </c>
      <c r="V44" s="7">
        <v>1</v>
      </c>
      <c r="W44" s="43">
        <f t="shared" si="15"/>
        <v>1.201923076923077E-3</v>
      </c>
      <c r="X44" s="7">
        <v>876</v>
      </c>
      <c r="Y44" s="7">
        <v>1</v>
      </c>
      <c r="Z44" s="43">
        <f t="shared" si="16"/>
        <v>1.1415525114155251E-3</v>
      </c>
      <c r="AA44" s="7">
        <v>840</v>
      </c>
      <c r="AB44" s="7">
        <v>5</v>
      </c>
      <c r="AC44" s="43">
        <f t="shared" si="22"/>
        <v>5.9523809523809521E-3</v>
      </c>
      <c r="AD44" s="7">
        <v>831</v>
      </c>
      <c r="AE44" s="7">
        <v>0</v>
      </c>
      <c r="AF44" s="44">
        <f t="shared" si="23"/>
        <v>0</v>
      </c>
      <c r="AG44" s="7">
        <v>798</v>
      </c>
      <c r="AH44" s="7">
        <f t="shared" si="10"/>
        <v>13</v>
      </c>
      <c r="AI44" s="7">
        <f t="shared" si="11"/>
        <v>1</v>
      </c>
      <c r="AJ44" s="8">
        <f t="shared" si="12"/>
        <v>1.5783040054514047E-3</v>
      </c>
      <c r="AK44" s="9" t="str">
        <f t="shared" si="13"/>
        <v>راكد</v>
      </c>
    </row>
    <row r="45" spans="1:37" ht="14.25" customHeight="1" x14ac:dyDescent="0.2">
      <c r="A45" s="60"/>
      <c r="B45" s="42" t="s">
        <v>122</v>
      </c>
      <c r="C45" s="7">
        <v>1318</v>
      </c>
      <c r="D45" s="7">
        <v>0</v>
      </c>
      <c r="E45" s="43">
        <f t="shared" si="17"/>
        <v>0</v>
      </c>
      <c r="F45" s="7">
        <v>1044</v>
      </c>
      <c r="G45" s="7">
        <v>3</v>
      </c>
      <c r="H45" s="43">
        <f t="shared" si="18"/>
        <v>2.8735632183908046E-3</v>
      </c>
      <c r="I45" s="7">
        <v>1033</v>
      </c>
      <c r="J45" s="7">
        <v>27</v>
      </c>
      <c r="K45" s="43">
        <f t="shared" si="19"/>
        <v>2.6137463697967087E-2</v>
      </c>
      <c r="L45" s="7">
        <v>1252</v>
      </c>
      <c r="M45" s="7">
        <v>2</v>
      </c>
      <c r="N45" s="43">
        <f t="shared" si="20"/>
        <v>1.5974440894568689E-3</v>
      </c>
      <c r="O45" s="7">
        <v>1230</v>
      </c>
      <c r="P45" s="7">
        <v>2</v>
      </c>
      <c r="Q45" s="43">
        <f t="shared" si="21"/>
        <v>1.6260162601626016E-3</v>
      </c>
      <c r="R45" s="7">
        <v>1439</v>
      </c>
      <c r="S45" s="7">
        <v>8</v>
      </c>
      <c r="T45" s="43">
        <f t="shared" si="14"/>
        <v>5.5594162612925642E-3</v>
      </c>
      <c r="U45" s="7">
        <v>1479</v>
      </c>
      <c r="V45" s="7">
        <v>29</v>
      </c>
      <c r="W45" s="43">
        <f t="shared" si="15"/>
        <v>1.9607843137254902E-2</v>
      </c>
      <c r="X45" s="7">
        <v>1213</v>
      </c>
      <c r="Y45" s="7">
        <v>63</v>
      </c>
      <c r="Z45" s="43">
        <f t="shared" si="16"/>
        <v>5.193734542456719E-2</v>
      </c>
      <c r="AA45" s="7">
        <v>1247</v>
      </c>
      <c r="AB45" s="7">
        <v>23</v>
      </c>
      <c r="AC45" s="43">
        <f t="shared" si="22"/>
        <v>1.8444266238973536E-2</v>
      </c>
      <c r="AD45" s="7">
        <v>1250</v>
      </c>
      <c r="AE45" s="7">
        <v>16</v>
      </c>
      <c r="AF45" s="44">
        <f t="shared" si="23"/>
        <v>1.2800000000000001E-2</v>
      </c>
      <c r="AG45" s="7">
        <v>1318</v>
      </c>
      <c r="AH45" s="7">
        <f t="shared" si="10"/>
        <v>173</v>
      </c>
      <c r="AI45" s="7">
        <f t="shared" si="11"/>
        <v>17</v>
      </c>
      <c r="AJ45" s="8">
        <f t="shared" si="12"/>
        <v>1.4058335832806555E-2</v>
      </c>
      <c r="AK45" s="9" t="str">
        <f t="shared" si="13"/>
        <v>مشبع</v>
      </c>
    </row>
    <row r="46" spans="1:37" ht="14.25" customHeight="1" x14ac:dyDescent="0.2">
      <c r="A46" s="60" t="s">
        <v>123</v>
      </c>
      <c r="B46" s="42" t="s">
        <v>124</v>
      </c>
      <c r="C46" s="7">
        <v>983</v>
      </c>
      <c r="D46" s="7">
        <v>1</v>
      </c>
      <c r="E46" s="43">
        <f t="shared" si="17"/>
        <v>1.017293997965412E-3</v>
      </c>
      <c r="F46" s="7">
        <v>745</v>
      </c>
      <c r="G46" s="7">
        <v>10</v>
      </c>
      <c r="H46" s="43">
        <f t="shared" si="18"/>
        <v>1.3422818791946308E-2</v>
      </c>
      <c r="I46" s="7">
        <v>744</v>
      </c>
      <c r="J46" s="7">
        <v>10</v>
      </c>
      <c r="K46" s="43">
        <f t="shared" si="19"/>
        <v>1.3440860215053764E-2</v>
      </c>
      <c r="L46" s="7">
        <v>809</v>
      </c>
      <c r="M46" s="7">
        <v>10</v>
      </c>
      <c r="N46" s="43">
        <f t="shared" si="20"/>
        <v>1.2360939431396786E-2</v>
      </c>
      <c r="O46" s="7">
        <v>790</v>
      </c>
      <c r="P46" s="7">
        <v>5</v>
      </c>
      <c r="Q46" s="43">
        <f t="shared" si="21"/>
        <v>6.3291139240506328E-3</v>
      </c>
      <c r="R46" s="7">
        <v>970</v>
      </c>
      <c r="S46" s="7">
        <v>7</v>
      </c>
      <c r="T46" s="43">
        <f t="shared" si="14"/>
        <v>7.2164948453608251E-3</v>
      </c>
      <c r="U46" s="7">
        <v>991</v>
      </c>
      <c r="V46" s="7">
        <v>6</v>
      </c>
      <c r="W46" s="43">
        <f t="shared" si="15"/>
        <v>6.0544904137235112E-3</v>
      </c>
      <c r="X46" s="7">
        <v>957</v>
      </c>
      <c r="Y46" s="7">
        <v>29</v>
      </c>
      <c r="Z46" s="43">
        <f t="shared" si="16"/>
        <v>3.0303030303030304E-2</v>
      </c>
      <c r="AA46" s="7">
        <v>964</v>
      </c>
      <c r="AB46" s="7">
        <v>8</v>
      </c>
      <c r="AC46" s="43">
        <f t="shared" si="22"/>
        <v>8.2987551867219917E-3</v>
      </c>
      <c r="AD46" s="7">
        <v>985</v>
      </c>
      <c r="AE46" s="7">
        <v>22</v>
      </c>
      <c r="AF46" s="44">
        <f t="shared" si="23"/>
        <v>2.2335025380710659E-2</v>
      </c>
      <c r="AG46" s="7">
        <v>983</v>
      </c>
      <c r="AH46" s="7">
        <f t="shared" si="10"/>
        <v>108</v>
      </c>
      <c r="AI46" s="7">
        <f t="shared" si="11"/>
        <v>11</v>
      </c>
      <c r="AJ46" s="8">
        <f t="shared" si="12"/>
        <v>1.207788224899602E-2</v>
      </c>
      <c r="AK46" s="9" t="str">
        <f t="shared" si="13"/>
        <v>مشبع</v>
      </c>
    </row>
    <row r="47" spans="1:37" ht="14.25" customHeight="1" x14ac:dyDescent="0.2">
      <c r="A47" s="60"/>
      <c r="B47" s="42" t="s">
        <v>127</v>
      </c>
      <c r="C47" s="7">
        <v>310</v>
      </c>
      <c r="D47" s="7">
        <v>1</v>
      </c>
      <c r="E47" s="43">
        <f t="shared" si="17"/>
        <v>3.2258064516129032E-3</v>
      </c>
      <c r="F47" s="7">
        <v>149</v>
      </c>
      <c r="G47" s="7">
        <v>3</v>
      </c>
      <c r="H47" s="43">
        <f t="shared" si="18"/>
        <v>2.0134228187919462E-2</v>
      </c>
      <c r="I47" s="7">
        <v>150</v>
      </c>
      <c r="J47" s="7">
        <v>4</v>
      </c>
      <c r="K47" s="43">
        <f t="shared" si="19"/>
        <v>2.6666666666666668E-2</v>
      </c>
      <c r="L47" s="7">
        <v>191</v>
      </c>
      <c r="M47" s="7">
        <v>0</v>
      </c>
      <c r="N47" s="43">
        <f t="shared" si="20"/>
        <v>0</v>
      </c>
      <c r="O47" s="7">
        <v>189</v>
      </c>
      <c r="P47" s="7">
        <v>3</v>
      </c>
      <c r="Q47" s="43">
        <f t="shared" si="21"/>
        <v>1.5873015873015872E-2</v>
      </c>
      <c r="R47" s="7">
        <v>253</v>
      </c>
      <c r="S47" s="7">
        <v>1</v>
      </c>
      <c r="T47" s="43">
        <f t="shared" si="14"/>
        <v>3.952569169960474E-3</v>
      </c>
      <c r="U47" s="7">
        <v>261</v>
      </c>
      <c r="V47" s="7">
        <v>2</v>
      </c>
      <c r="W47" s="43">
        <f t="shared" si="15"/>
        <v>7.6628352490421452E-3</v>
      </c>
      <c r="X47" s="7">
        <v>301</v>
      </c>
      <c r="Y47" s="7">
        <v>3</v>
      </c>
      <c r="Z47" s="43">
        <f t="shared" si="16"/>
        <v>9.9667774086378731E-3</v>
      </c>
      <c r="AA47" s="7">
        <v>322</v>
      </c>
      <c r="AB47" s="7">
        <v>1</v>
      </c>
      <c r="AC47" s="43">
        <f t="shared" si="22"/>
        <v>3.105590062111801E-3</v>
      </c>
      <c r="AD47" s="7">
        <v>319</v>
      </c>
      <c r="AE47" s="7">
        <v>1</v>
      </c>
      <c r="AF47" s="44">
        <f t="shared" si="23"/>
        <v>3.134796238244514E-3</v>
      </c>
      <c r="AG47" s="7">
        <v>310</v>
      </c>
      <c r="AH47" s="7">
        <f t="shared" si="10"/>
        <v>19</v>
      </c>
      <c r="AI47" s="7">
        <f t="shared" si="11"/>
        <v>2</v>
      </c>
      <c r="AJ47" s="8">
        <f t="shared" si="12"/>
        <v>9.3722285307211699E-3</v>
      </c>
      <c r="AK47" s="9" t="str">
        <f t="shared" si="13"/>
        <v>راكد</v>
      </c>
    </row>
    <row r="48" spans="1:37" ht="14.25" customHeight="1" x14ac:dyDescent="0.2">
      <c r="A48" s="60"/>
      <c r="B48" s="42" t="s">
        <v>134</v>
      </c>
      <c r="C48" s="7">
        <v>568</v>
      </c>
      <c r="D48" s="7">
        <v>0</v>
      </c>
      <c r="E48" s="43">
        <f t="shared" si="17"/>
        <v>0</v>
      </c>
      <c r="F48" s="7">
        <v>513</v>
      </c>
      <c r="G48" s="7">
        <v>10</v>
      </c>
      <c r="H48" s="43">
        <f t="shared" si="18"/>
        <v>1.9493177387914229E-2</v>
      </c>
      <c r="I48" s="7">
        <v>527</v>
      </c>
      <c r="J48" s="7">
        <v>0</v>
      </c>
      <c r="K48" s="43">
        <f t="shared" si="19"/>
        <v>0</v>
      </c>
      <c r="L48" s="7">
        <v>629</v>
      </c>
      <c r="M48" s="7">
        <v>5</v>
      </c>
      <c r="N48" s="43">
        <f t="shared" si="20"/>
        <v>7.9491255961844191E-3</v>
      </c>
      <c r="O48" s="7">
        <v>597</v>
      </c>
      <c r="P48" s="7">
        <v>13</v>
      </c>
      <c r="Q48" s="43">
        <f t="shared" si="21"/>
        <v>2.1775544388609715E-2</v>
      </c>
      <c r="R48" s="7">
        <v>692</v>
      </c>
      <c r="S48" s="7">
        <v>7</v>
      </c>
      <c r="T48" s="43">
        <f t="shared" ref="T48:T51" si="24">S48/R48</f>
        <v>1.0115606936416185E-2</v>
      </c>
      <c r="U48" s="7">
        <v>685</v>
      </c>
      <c r="V48" s="7">
        <v>8</v>
      </c>
      <c r="W48" s="43">
        <f t="shared" ref="W48:W51" si="25">V48/U48</f>
        <v>1.167883211678832E-2</v>
      </c>
      <c r="X48" s="7">
        <v>617</v>
      </c>
      <c r="Y48" s="7">
        <v>29</v>
      </c>
      <c r="Z48" s="43">
        <f t="shared" si="16"/>
        <v>4.7001620745542948E-2</v>
      </c>
      <c r="AA48" s="7">
        <v>616</v>
      </c>
      <c r="AB48" s="7">
        <v>12</v>
      </c>
      <c r="AC48" s="43">
        <f t="shared" si="22"/>
        <v>1.948051948051948E-2</v>
      </c>
      <c r="AD48" s="7">
        <v>601</v>
      </c>
      <c r="AE48" s="7">
        <v>13</v>
      </c>
      <c r="AF48" s="44">
        <f t="shared" si="23"/>
        <v>2.1630615640599003E-2</v>
      </c>
      <c r="AG48" s="7">
        <v>568</v>
      </c>
      <c r="AH48" s="7">
        <f t="shared" si="10"/>
        <v>97</v>
      </c>
      <c r="AI48" s="7">
        <f t="shared" si="11"/>
        <v>10</v>
      </c>
      <c r="AJ48" s="8">
        <f t="shared" si="12"/>
        <v>1.5912504229257426E-2</v>
      </c>
      <c r="AK48" s="9" t="s">
        <v>175</v>
      </c>
    </row>
    <row r="49" spans="1:37" ht="14.25" customHeight="1" x14ac:dyDescent="0.2">
      <c r="A49" s="60" t="s">
        <v>147</v>
      </c>
      <c r="B49" s="42" t="s">
        <v>136</v>
      </c>
      <c r="C49" s="7">
        <v>16</v>
      </c>
      <c r="D49" s="7">
        <v>0</v>
      </c>
      <c r="E49" s="43">
        <f t="shared" si="17"/>
        <v>0</v>
      </c>
      <c r="F49" s="7">
        <v>24</v>
      </c>
      <c r="G49" s="7">
        <v>1</v>
      </c>
      <c r="H49" s="43">
        <f t="shared" si="18"/>
        <v>4.1666666666666664E-2</v>
      </c>
      <c r="I49" s="7">
        <v>22</v>
      </c>
      <c r="J49" s="7">
        <v>1</v>
      </c>
      <c r="K49" s="43">
        <f t="shared" si="19"/>
        <v>4.5454545454545456E-2</v>
      </c>
      <c r="L49" s="7">
        <v>22</v>
      </c>
      <c r="M49" s="7">
        <v>0</v>
      </c>
      <c r="N49" s="43">
        <f t="shared" si="20"/>
        <v>0</v>
      </c>
      <c r="O49" s="7">
        <v>21</v>
      </c>
      <c r="P49" s="7">
        <v>0</v>
      </c>
      <c r="Q49" s="43">
        <f t="shared" si="21"/>
        <v>0</v>
      </c>
      <c r="R49" s="7">
        <v>22</v>
      </c>
      <c r="S49" s="7">
        <v>0</v>
      </c>
      <c r="T49" s="43">
        <f t="shared" si="24"/>
        <v>0</v>
      </c>
      <c r="U49" s="7">
        <v>22</v>
      </c>
      <c r="V49" s="7">
        <v>0</v>
      </c>
      <c r="W49" s="43">
        <f t="shared" si="25"/>
        <v>0</v>
      </c>
      <c r="X49" s="7">
        <v>22</v>
      </c>
      <c r="Y49" s="7">
        <v>0</v>
      </c>
      <c r="Z49" s="43">
        <f>Y49/X49</f>
        <v>0</v>
      </c>
      <c r="AA49" s="7">
        <v>22</v>
      </c>
      <c r="AB49" s="7">
        <v>0</v>
      </c>
      <c r="AC49" s="43">
        <f t="shared" si="22"/>
        <v>0</v>
      </c>
      <c r="AD49" s="7">
        <v>22</v>
      </c>
      <c r="AE49" s="7">
        <v>0</v>
      </c>
      <c r="AF49" s="44">
        <f t="shared" si="23"/>
        <v>0</v>
      </c>
      <c r="AG49" s="7">
        <v>16</v>
      </c>
      <c r="AH49" s="7">
        <f t="shared" si="10"/>
        <v>2</v>
      </c>
      <c r="AI49" s="7">
        <f t="shared" si="11"/>
        <v>0</v>
      </c>
      <c r="AJ49" s="8">
        <f t="shared" si="12"/>
        <v>8.7121212121212127E-3</v>
      </c>
      <c r="AK49" s="9" t="str">
        <f t="shared" si="13"/>
        <v>راكد</v>
      </c>
    </row>
    <row r="50" spans="1:37" ht="14.25" customHeight="1" x14ac:dyDescent="0.2">
      <c r="A50" s="60"/>
      <c r="B50" s="42" t="s">
        <v>138</v>
      </c>
      <c r="C50" s="7">
        <v>704</v>
      </c>
      <c r="D50" s="7">
        <v>0</v>
      </c>
      <c r="E50" s="43">
        <f t="shared" si="17"/>
        <v>0</v>
      </c>
      <c r="F50" s="7">
        <v>975</v>
      </c>
      <c r="G50" s="7">
        <v>20</v>
      </c>
      <c r="H50" s="43">
        <f t="shared" si="18"/>
        <v>2.0512820512820513E-2</v>
      </c>
      <c r="I50" s="7">
        <v>958</v>
      </c>
      <c r="J50" s="7">
        <v>12</v>
      </c>
      <c r="K50" s="43">
        <f t="shared" si="19"/>
        <v>1.2526096033402923E-2</v>
      </c>
      <c r="L50" s="7">
        <v>1056</v>
      </c>
      <c r="M50" s="7">
        <v>8</v>
      </c>
      <c r="N50" s="43">
        <f t="shared" si="20"/>
        <v>7.575757575757576E-3</v>
      </c>
      <c r="O50" s="7">
        <v>986</v>
      </c>
      <c r="P50" s="7">
        <v>10</v>
      </c>
      <c r="Q50" s="43">
        <f t="shared" si="21"/>
        <v>1.0141987829614604E-2</v>
      </c>
      <c r="R50" s="7">
        <v>1061</v>
      </c>
      <c r="S50" s="7">
        <v>13</v>
      </c>
      <c r="T50" s="43">
        <f t="shared" si="24"/>
        <v>1.2252591894439209E-2</v>
      </c>
      <c r="U50" s="7">
        <v>1021</v>
      </c>
      <c r="V50" s="7">
        <v>47</v>
      </c>
      <c r="W50" s="43">
        <f t="shared" si="25"/>
        <v>4.6033300685602352E-2</v>
      </c>
      <c r="X50" s="7">
        <v>768</v>
      </c>
      <c r="Y50" s="7">
        <v>50</v>
      </c>
      <c r="Z50" s="43">
        <f>Y50/X50</f>
        <v>6.5104166666666671E-2</v>
      </c>
      <c r="AA50" s="7">
        <v>728</v>
      </c>
      <c r="AB50" s="7">
        <v>32</v>
      </c>
      <c r="AC50" s="43">
        <f t="shared" si="22"/>
        <v>4.3956043956043959E-2</v>
      </c>
      <c r="AD50" s="7">
        <v>700</v>
      </c>
      <c r="AE50" s="7">
        <v>13</v>
      </c>
      <c r="AF50" s="44">
        <f t="shared" si="23"/>
        <v>1.8571428571428572E-2</v>
      </c>
      <c r="AG50" s="7">
        <v>704</v>
      </c>
      <c r="AH50" s="7">
        <f t="shared" si="10"/>
        <v>205</v>
      </c>
      <c r="AI50" s="7">
        <f t="shared" si="11"/>
        <v>21</v>
      </c>
      <c r="AJ50" s="8">
        <f t="shared" si="12"/>
        <v>2.3667419372577637E-2</v>
      </c>
      <c r="AK50" s="9" t="str">
        <f t="shared" si="13"/>
        <v>مشبع</v>
      </c>
    </row>
    <row r="51" spans="1:37" ht="14.25" customHeight="1" x14ac:dyDescent="0.2">
      <c r="A51" s="60"/>
      <c r="B51" s="42" t="s">
        <v>145</v>
      </c>
      <c r="C51" s="7">
        <v>12</v>
      </c>
      <c r="D51" s="7">
        <v>0</v>
      </c>
      <c r="E51" s="43">
        <f t="shared" si="17"/>
        <v>0</v>
      </c>
      <c r="F51" s="7">
        <v>14</v>
      </c>
      <c r="G51" s="7">
        <v>0</v>
      </c>
      <c r="H51" s="43">
        <f t="shared" si="18"/>
        <v>0</v>
      </c>
      <c r="I51" s="7">
        <v>14</v>
      </c>
      <c r="J51" s="7">
        <v>0</v>
      </c>
      <c r="K51" s="43">
        <f t="shared" si="19"/>
        <v>0</v>
      </c>
      <c r="L51" s="7">
        <v>15</v>
      </c>
      <c r="M51" s="7">
        <v>0</v>
      </c>
      <c r="N51" s="43">
        <f t="shared" si="20"/>
        <v>0</v>
      </c>
      <c r="O51" s="7">
        <v>13</v>
      </c>
      <c r="P51" s="7">
        <v>0</v>
      </c>
      <c r="Q51" s="43">
        <f t="shared" si="21"/>
        <v>0</v>
      </c>
      <c r="R51" s="7">
        <v>14</v>
      </c>
      <c r="S51" s="7">
        <v>0</v>
      </c>
      <c r="T51" s="43">
        <f t="shared" si="24"/>
        <v>0</v>
      </c>
      <c r="U51" s="7">
        <v>13</v>
      </c>
      <c r="V51" s="7">
        <v>0</v>
      </c>
      <c r="W51" s="43">
        <f t="shared" si="25"/>
        <v>0</v>
      </c>
      <c r="X51" s="7">
        <v>13</v>
      </c>
      <c r="Y51" s="7">
        <v>0</v>
      </c>
      <c r="Z51" s="43">
        <f>Y51/X51</f>
        <v>0</v>
      </c>
      <c r="AA51" s="7">
        <v>12</v>
      </c>
      <c r="AB51" s="7">
        <v>0</v>
      </c>
      <c r="AC51" s="43">
        <f t="shared" si="22"/>
        <v>0</v>
      </c>
      <c r="AD51" s="7">
        <v>12</v>
      </c>
      <c r="AE51" s="7">
        <v>0</v>
      </c>
      <c r="AF51" s="44">
        <f t="shared" si="23"/>
        <v>0</v>
      </c>
      <c r="AG51" s="7">
        <v>12</v>
      </c>
      <c r="AH51" s="7">
        <f t="shared" si="10"/>
        <v>0</v>
      </c>
      <c r="AI51" s="7">
        <f t="shared" si="11"/>
        <v>0</v>
      </c>
      <c r="AJ51" s="8">
        <f t="shared" si="12"/>
        <v>0</v>
      </c>
      <c r="AK51" s="9" t="str">
        <f t="shared" si="13"/>
        <v>راكد</v>
      </c>
    </row>
    <row r="52" spans="1:37" ht="15" customHeight="1" x14ac:dyDescent="0.2">
      <c r="A52" s="48" t="s">
        <v>173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</row>
    <row r="53" spans="1:37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</row>
    <row r="54" spans="1:37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</row>
    <row r="55" spans="1:37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</row>
    <row r="56" spans="1:37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</row>
    <row r="57" spans="1:37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</row>
    <row r="58" spans="1:37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</row>
    <row r="59" spans="1:37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</row>
    <row r="60" spans="1:37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</row>
    <row r="61" spans="1:37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</row>
    <row r="62" spans="1:37" x14ac:dyDescent="0.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</row>
    <row r="63" spans="1:37" x14ac:dyDescent="0.2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</row>
    <row r="64" spans="1:37" x14ac:dyDescent="0.2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</row>
    <row r="65" spans="1:37" x14ac:dyDescent="0.2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</row>
    <row r="66" spans="1:37" x14ac:dyDescent="0.2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</row>
    <row r="67" spans="1:37" x14ac:dyDescent="0.2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</row>
    <row r="68" spans="1:37" x14ac:dyDescent="0.2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</row>
    <row r="69" spans="1:37" x14ac:dyDescent="0.2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</row>
  </sheetData>
  <mergeCells count="20">
    <mergeCell ref="A52:AK52"/>
    <mergeCell ref="B1:B2"/>
    <mergeCell ref="A1:A2"/>
    <mergeCell ref="A49:A51"/>
    <mergeCell ref="A23:A34"/>
    <mergeCell ref="AG1:AK1"/>
    <mergeCell ref="A35:A41"/>
    <mergeCell ref="A42:A45"/>
    <mergeCell ref="A46:A48"/>
    <mergeCell ref="A3:A22"/>
    <mergeCell ref="C1:E1"/>
    <mergeCell ref="F1:H1"/>
    <mergeCell ref="I1:K1"/>
    <mergeCell ref="L1:N1"/>
    <mergeCell ref="AD1:AF1"/>
    <mergeCell ref="O1:Q1"/>
    <mergeCell ref="R1:T1"/>
    <mergeCell ref="U1:W1"/>
    <mergeCell ref="X1:Z1"/>
    <mergeCell ref="AA1:AC1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جامعيون  ذكور </vt:lpstr>
      <vt:lpstr>جامعيات اناث </vt:lpstr>
      <vt:lpstr>دبلوم ذكور</vt:lpstr>
      <vt:lpstr>دبلوم اناث</vt:lpstr>
      <vt:lpstr>'جامعيات اناث '!Print_Titles</vt:lpstr>
      <vt:lpstr>'جامعيون  ذكور '!Print_Titles</vt:lpstr>
      <vt:lpstr>'دبلوم اناث'!Print_Titles</vt:lpstr>
      <vt:lpstr>'دبلوم ذكور'!Print_Titles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2021-07-31T06:18:17Z</dcterms:modified>
</cp:coreProperties>
</file>