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0530"/>
  </bookViews>
  <sheets>
    <sheet name="جامعيون  ذكور " sheetId="2" r:id="rId1"/>
    <sheet name="جامعيات اناث " sheetId="1" r:id="rId2"/>
    <sheet name="دبلوم ذكور" sheetId="4" r:id="rId3"/>
    <sheet name="دبلوم اناث" sheetId="3" r:id="rId4"/>
  </sheets>
  <definedNames>
    <definedName name="_xlnm._FilterDatabase" localSheetId="1" hidden="1">'جامعيات اناث '!$AG$2:$AK$59</definedName>
    <definedName name="_xlnm._FilterDatabase" localSheetId="0" hidden="1">'جامعيون  ذكور '!$A$2:$AK$38</definedName>
    <definedName name="_xlnm._FilterDatabase" localSheetId="3" hidden="1">'دبلوم اناث'!$AG$2:$AK$21</definedName>
    <definedName name="_xlnm._FilterDatabase" localSheetId="2" hidden="1">'دبلوم ذكور'!$AG$2:$AK$2</definedName>
    <definedName name="_xlnm.Print_Titles" localSheetId="1">'جامعيات اناث '!$1:$2</definedName>
    <definedName name="_xlnm.Print_Titles" localSheetId="0">'جامعيون  ذكور '!$1:$2</definedName>
    <definedName name="_xlnm.Print_Titles" localSheetId="3">'دبلوم اناث'!$1:$2</definedName>
  </definedNames>
  <calcPr calcId="145621"/>
</workbook>
</file>

<file path=xl/calcChain.xml><?xml version="1.0" encoding="utf-8"?>
<calcChain xmlns="http://schemas.openxmlformats.org/spreadsheetml/2006/main">
  <c r="AJ45" i="1" l="1"/>
  <c r="AJ26" i="1"/>
  <c r="AJ25" i="1"/>
  <c r="AJ23" i="2"/>
  <c r="AJ22" i="2"/>
  <c r="AJ17" i="2"/>
  <c r="AJ6" i="2"/>
  <c r="AJ3" i="2"/>
  <c r="AH23" i="2" l="1"/>
  <c r="AI23" i="2" s="1"/>
  <c r="AG23" i="2"/>
  <c r="AF23" i="2"/>
  <c r="AC23" i="2"/>
  <c r="Z23" i="2"/>
  <c r="W23" i="2"/>
  <c r="T23" i="2"/>
  <c r="Q23" i="2"/>
  <c r="N23" i="2"/>
  <c r="K23" i="2"/>
  <c r="H23" i="2"/>
  <c r="E23" i="2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26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H3" i="1"/>
  <c r="AI3" i="1" s="1"/>
  <c r="AG3" i="1"/>
  <c r="AH3" i="3"/>
  <c r="AI3" i="3" s="1"/>
  <c r="AG3" i="3"/>
  <c r="AH3" i="2"/>
  <c r="AI3" i="2" s="1"/>
  <c r="AG3" i="2"/>
  <c r="E26" i="1" l="1"/>
  <c r="AF26" i="1"/>
  <c r="AC26" i="1"/>
  <c r="Z26" i="1"/>
  <c r="W26" i="1"/>
  <c r="T26" i="1"/>
  <c r="Q26" i="1"/>
  <c r="N26" i="1"/>
  <c r="K26" i="1"/>
  <c r="H26" i="1"/>
  <c r="AK26" i="1" l="1"/>
  <c r="AF3" i="3" l="1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W14" i="3"/>
  <c r="W15" i="3"/>
  <c r="W16" i="3"/>
  <c r="W17" i="3"/>
  <c r="W18" i="3"/>
  <c r="W19" i="3"/>
  <c r="W20" i="3"/>
  <c r="W3" i="3"/>
  <c r="W4" i="3"/>
  <c r="W5" i="3"/>
  <c r="W6" i="3"/>
  <c r="W7" i="3"/>
  <c r="W8" i="3"/>
  <c r="W9" i="3"/>
  <c r="W10" i="3"/>
  <c r="W11" i="3"/>
  <c r="W12" i="3"/>
  <c r="W13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3" i="3"/>
  <c r="Q4" i="3"/>
  <c r="Q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3" i="3"/>
  <c r="N4" i="3"/>
  <c r="N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3" i="3"/>
  <c r="H4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3" i="3"/>
  <c r="E4" i="3"/>
  <c r="E5" i="3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4" i="2"/>
  <c r="H5" i="2"/>
  <c r="H6" i="2"/>
  <c r="H7" i="2"/>
  <c r="H8" i="2"/>
  <c r="H9" i="2"/>
  <c r="H10" i="2"/>
  <c r="H11" i="2"/>
  <c r="H12" i="2"/>
  <c r="H13" i="2"/>
  <c r="H14" i="2"/>
  <c r="H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" i="2"/>
  <c r="E5" i="2"/>
  <c r="E6" i="2"/>
  <c r="E3" i="2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3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4" i="1"/>
  <c r="AC5" i="1"/>
  <c r="AC6" i="1"/>
  <c r="AC7" i="1"/>
  <c r="AC8" i="1"/>
  <c r="AC9" i="1"/>
  <c r="AC10" i="1"/>
  <c r="AC3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4" i="1"/>
  <c r="Z5" i="1"/>
  <c r="Z6" i="1"/>
  <c r="Z7" i="1"/>
  <c r="Z8" i="1"/>
  <c r="Z9" i="1"/>
  <c r="Z10" i="1"/>
  <c r="Z3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4" i="1"/>
  <c r="W5" i="1"/>
  <c r="W6" i="1"/>
  <c r="W7" i="1"/>
  <c r="W8" i="1"/>
  <c r="W9" i="1"/>
  <c r="W10" i="1"/>
  <c r="W3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4" i="1"/>
  <c r="T5" i="1"/>
  <c r="T6" i="1"/>
  <c r="T7" i="1"/>
  <c r="T8" i="1"/>
  <c r="T9" i="1"/>
  <c r="T10" i="1"/>
  <c r="T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3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4" i="1"/>
  <c r="K5" i="1"/>
  <c r="K6" i="1"/>
  <c r="K7" i="1"/>
  <c r="K8" i="1"/>
  <c r="K9" i="1"/>
  <c r="K10" i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4" i="1"/>
  <c r="E5" i="1"/>
  <c r="E6" i="1"/>
  <c r="E7" i="1"/>
  <c r="E8" i="1"/>
  <c r="E9" i="1"/>
  <c r="E10" i="1"/>
  <c r="E3" i="1"/>
  <c r="AJ8" i="1" l="1"/>
  <c r="AK8" i="1" s="1"/>
  <c r="AJ9" i="1"/>
  <c r="AK9" i="1" s="1"/>
  <c r="AJ58" i="1"/>
  <c r="AK58" i="1" s="1"/>
  <c r="AJ51" i="1"/>
  <c r="AK51" i="1" s="1"/>
  <c r="AJ30" i="1"/>
  <c r="AK30" i="1" s="1"/>
  <c r="AJ22" i="1"/>
  <c r="AK22" i="1" s="1"/>
  <c r="AJ14" i="1"/>
  <c r="AK14" i="1" s="1"/>
  <c r="AJ37" i="2"/>
  <c r="AK37" i="2" s="1"/>
  <c r="AJ30" i="2"/>
  <c r="AK30" i="2" s="1"/>
  <c r="AJ16" i="2"/>
  <c r="AK16" i="2" s="1"/>
  <c r="AJ9" i="2"/>
  <c r="AK9" i="2" s="1"/>
  <c r="AJ14" i="3"/>
  <c r="AK14" i="3" s="1"/>
  <c r="AJ7" i="3"/>
  <c r="AJ5" i="3"/>
  <c r="AJ18" i="3"/>
  <c r="AK18" i="3" s="1"/>
  <c r="AJ11" i="3"/>
  <c r="AJ24" i="2"/>
  <c r="AJ37" i="1"/>
  <c r="AJ57" i="1"/>
  <c r="AK57" i="1" s="1"/>
  <c r="AJ44" i="1"/>
  <c r="AJ29" i="1"/>
  <c r="AK29" i="1" s="1"/>
  <c r="AJ13" i="1"/>
  <c r="AK13" i="1" s="1"/>
  <c r="AJ36" i="2"/>
  <c r="AK36" i="2" s="1"/>
  <c r="AJ7" i="1"/>
  <c r="AK7" i="1" s="1"/>
  <c r="AJ56" i="1"/>
  <c r="AK56" i="1" s="1"/>
  <c r="AJ43" i="1"/>
  <c r="AJ35" i="1"/>
  <c r="AJ28" i="1"/>
  <c r="AK28" i="1" s="1"/>
  <c r="AJ20" i="1"/>
  <c r="AK20" i="1" s="1"/>
  <c r="AJ12" i="1"/>
  <c r="AK12" i="1" s="1"/>
  <c r="AJ35" i="2"/>
  <c r="AJ29" i="2"/>
  <c r="AK29" i="2" s="1"/>
  <c r="AJ21" i="2"/>
  <c r="AJ15" i="2"/>
  <c r="AK15" i="2" s="1"/>
  <c r="AJ7" i="2"/>
  <c r="AK7" i="2" s="1"/>
  <c r="AJ13" i="3"/>
  <c r="AJ50" i="1"/>
  <c r="AK50" i="1" s="1"/>
  <c r="AJ36" i="1"/>
  <c r="AJ21" i="1"/>
  <c r="AK21" i="1" s="1"/>
  <c r="AJ8" i="2"/>
  <c r="AK8" i="2" s="1"/>
  <c r="AJ20" i="3"/>
  <c r="AK20" i="3" s="1"/>
  <c r="AJ6" i="3"/>
  <c r="AJ6" i="1"/>
  <c r="AK6" i="1" s="1"/>
  <c r="AJ49" i="1"/>
  <c r="AK49" i="1" s="1"/>
  <c r="AJ42" i="1"/>
  <c r="AJ34" i="1"/>
  <c r="AJ27" i="1"/>
  <c r="AK27" i="1" s="1"/>
  <c r="AJ19" i="1"/>
  <c r="AK19" i="1" s="1"/>
  <c r="AJ11" i="1"/>
  <c r="AK11" i="1" s="1"/>
  <c r="AJ28" i="2"/>
  <c r="AK28" i="2" s="1"/>
  <c r="AJ20" i="2"/>
  <c r="AJ14" i="2"/>
  <c r="AK14" i="2" s="1"/>
  <c r="AJ19" i="3"/>
  <c r="AK19" i="3" s="1"/>
  <c r="AJ12" i="3"/>
  <c r="AJ48" i="1"/>
  <c r="AK48" i="1" s="1"/>
  <c r="AJ33" i="1"/>
  <c r="AJ5" i="2"/>
  <c r="AK5" i="2" s="1"/>
  <c r="AJ13" i="2"/>
  <c r="AK13" i="2" s="1"/>
  <c r="AJ4" i="1"/>
  <c r="AJ54" i="1"/>
  <c r="AK54" i="1" s="1"/>
  <c r="AJ47" i="1"/>
  <c r="AK47" i="1" s="1"/>
  <c r="AJ40" i="1"/>
  <c r="AJ32" i="1"/>
  <c r="AJ17" i="1"/>
  <c r="AK17" i="1" s="1"/>
  <c r="AJ4" i="2"/>
  <c r="AK4" i="2" s="1"/>
  <c r="AJ33" i="2"/>
  <c r="AJ26" i="2"/>
  <c r="AK26" i="2" s="1"/>
  <c r="AJ18" i="2"/>
  <c r="AJ12" i="2"/>
  <c r="AK12" i="2" s="1"/>
  <c r="AJ4" i="3"/>
  <c r="AJ17" i="3"/>
  <c r="AK17" i="3" s="1"/>
  <c r="AJ10" i="3"/>
  <c r="AJ55" i="1"/>
  <c r="AK55" i="1" s="1"/>
  <c r="AJ34" i="2"/>
  <c r="AK34" i="2" s="1"/>
  <c r="AJ19" i="2"/>
  <c r="AJ3" i="1"/>
  <c r="AK3" i="1" s="1"/>
  <c r="AJ53" i="1"/>
  <c r="AK53" i="1" s="1"/>
  <c r="AJ46" i="1"/>
  <c r="AJ39" i="1"/>
  <c r="AJ24" i="1"/>
  <c r="AJ16" i="1"/>
  <c r="AK16" i="1" s="1"/>
  <c r="AJ32" i="2"/>
  <c r="AJ25" i="2"/>
  <c r="AK25" i="2" s="1"/>
  <c r="AJ11" i="2"/>
  <c r="AK11" i="2" s="1"/>
  <c r="AJ3" i="3"/>
  <c r="AJ16" i="3"/>
  <c r="AK16" i="3" s="1"/>
  <c r="AJ9" i="3"/>
  <c r="AJ5" i="1"/>
  <c r="AK5" i="1" s="1"/>
  <c r="AJ41" i="1"/>
  <c r="AJ18" i="1"/>
  <c r="AK18" i="1" s="1"/>
  <c r="AJ27" i="2"/>
  <c r="AJ10" i="1"/>
  <c r="AK10" i="1" s="1"/>
  <c r="AJ52" i="1"/>
  <c r="AK52" i="1" s="1"/>
  <c r="AJ38" i="1"/>
  <c r="AJ31" i="1"/>
  <c r="AK31" i="1" s="1"/>
  <c r="AJ23" i="1"/>
  <c r="AJ15" i="1"/>
  <c r="AK15" i="1" s="1"/>
  <c r="AJ31" i="2"/>
  <c r="AK31" i="2" s="1"/>
  <c r="AJ10" i="2"/>
  <c r="AJ15" i="3"/>
  <c r="AK15" i="3" s="1"/>
  <c r="AJ8" i="3"/>
</calcChain>
</file>

<file path=xl/sharedStrings.xml><?xml version="1.0" encoding="utf-8"?>
<sst xmlns="http://schemas.openxmlformats.org/spreadsheetml/2006/main" count="243" uniqueCount="99">
  <si>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</si>
  <si>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</si>
  <si>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</si>
  <si>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</si>
  <si>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</si>
  <si>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</si>
  <si>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</si>
  <si>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</si>
  <si>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</si>
  <si>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</si>
  <si>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</si>
  <si>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تعليمية</t>
  </si>
  <si>
    <t xml:space="preserve">احياء       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</si>
  <si>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</si>
  <si>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</si>
  <si>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</si>
  <si>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</si>
  <si>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</si>
  <si>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</si>
  <si>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</si>
  <si>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</si>
  <si>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جيولوجيا (علوم الأرض)             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</si>
  <si>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</si>
  <si>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</si>
  <si>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</si>
  <si>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</si>
  <si>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</si>
  <si>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</si>
  <si>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</si>
  <si>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مجال/اجتماعيات +دراسات اجتماعية                             </t>
  </si>
  <si>
    <t xml:space="preserve">مجال/لغة عربية                                              </t>
  </si>
  <si>
    <t xml:space="preserve">مكتبات وتوثيق+مصادر تعليميةومكتبات                          </t>
  </si>
  <si>
    <t>طبية</t>
  </si>
  <si>
    <t>اسعاف(رعاية صحية عاجله / طوارىء)</t>
  </si>
  <si>
    <t xml:space="preserve">تمريض                                                       </t>
  </si>
  <si>
    <t xml:space="preserve">صيدله                                                       </t>
  </si>
  <si>
    <t xml:space="preserve">علاج طبيعي (معالجة حكمية وتأهيل)                            </t>
  </si>
  <si>
    <t xml:space="preserve">مختبرات وتحاليل طبية                                        </t>
  </si>
  <si>
    <t>هندسية</t>
  </si>
  <si>
    <t xml:space="preserve">اقتصاد وادارة الاعمال الزراعية                              </t>
  </si>
  <si>
    <t xml:space="preserve">الاراضي والمياه والبيئة                                     </t>
  </si>
  <si>
    <t>الهندسة الانشائية (الجامعيون)</t>
  </si>
  <si>
    <t xml:space="preserve">الهندسة الصناعية                                            </t>
  </si>
  <si>
    <t>الهندسة الطبية الحيوية ( من شعبة الهندسة الكهربائية )</t>
  </si>
  <si>
    <t xml:space="preserve">الهندسة الكيماوية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</si>
  <si>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</si>
  <si>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</si>
  <si>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نباتي                                                 </t>
  </si>
  <si>
    <t xml:space="preserve">هندسة الاتصالات                                             </t>
  </si>
  <si>
    <t xml:space="preserve">هندسة الحاسبات الالكترونية                                  </t>
  </si>
  <si>
    <t xml:space="preserve">هندسة القوى                                                 </t>
  </si>
  <si>
    <t>هندسة الميكاترونكس ( من شعبة الهندسة الكهربائية )</t>
  </si>
  <si>
    <t>هندسة انشاءات المباني (الجامعيون)</t>
  </si>
  <si>
    <t xml:space="preserve">هندسة تكنولوجيا الصناعات الكيماوية                          </t>
  </si>
  <si>
    <t>تجارية ومالية</t>
  </si>
  <si>
    <t xml:space="preserve">اقتصاد                                                      </t>
  </si>
  <si>
    <t xml:space="preserve">تسويق                                                       </t>
  </si>
  <si>
    <t xml:space="preserve">سياحه وعلوم سياحيه                                          </t>
  </si>
  <si>
    <t>علوم مصرفية ومالية</t>
  </si>
  <si>
    <t xml:space="preserve">محاسبة                                                      </t>
  </si>
  <si>
    <t>إدارية</t>
  </si>
  <si>
    <t xml:space="preserve">ادارة اعمال                                                 </t>
  </si>
  <si>
    <t xml:space="preserve">تخطيط                          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</si>
  <si>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</si>
  <si>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</si>
  <si>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</si>
  <si>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</si>
  <si>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 xml:space="preserve">اثار 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</si>
  <si>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</si>
  <si>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</si>
  <si>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 xml:space="preserve">اقتصاد منزلي                                                </t>
  </si>
  <si>
    <t xml:space="preserve">مجال/لغة انجليزية                                           </t>
  </si>
  <si>
    <t xml:space="preserve">العلاج الوظيفي                                              </t>
  </si>
  <si>
    <t xml:space="preserve">تغذية وتصنيع غذائي                                          </t>
  </si>
  <si>
    <t xml:space="preserve">خياطة/تصميم الازياء وتصنيع الملابس                          </t>
  </si>
  <si>
    <t xml:space="preserve">قباله                                                       </t>
  </si>
  <si>
    <t>متوسط نسبة التعيين (2010-2019)</t>
  </si>
  <si>
    <t>*</t>
  </si>
  <si>
    <t>المهن الأخرى</t>
  </si>
  <si>
    <t xml:space="preserve">*بالرغم من محدودية الطلب عليها في القطاع العام، يجدها  الديوان الخيار الافضل لابنائنا الطلبة مستقبلا، لكونها تتواءم مع توقعات الطلب في سوق العمل الداخلي والخارجي وتطوراته. </t>
  </si>
  <si>
    <t xml:space="preserve">مخزون طلبات التوظيف  التراكمي </t>
  </si>
  <si>
    <t>مجموع المعينين (2010-2019)</t>
  </si>
  <si>
    <t>متوسط عدد المعينين (2010-2019)</t>
  </si>
  <si>
    <t>تصنيف التخصص</t>
  </si>
  <si>
    <t>مؤشرات العرض والطلب جامعيون ذكور  / البادية الوسطى</t>
  </si>
  <si>
    <t>مؤشرات العرض والطلب جامعيات اناث  / البادية الوسطى</t>
  </si>
  <si>
    <t>مؤشرات العرض والطلب دبلوم ذكور / البادية الوسطى</t>
  </si>
  <si>
    <t>مؤشرات العرض والطلب دبلوم اناث  / البادية الوسطى</t>
  </si>
  <si>
    <t xml:space="preserve">لغات اجنبية                                                </t>
  </si>
  <si>
    <t>أحياء /تكنولوجيا حيوية</t>
  </si>
  <si>
    <t>مجموع المعينين (2011-2020)</t>
  </si>
  <si>
    <t>متوسط عدد المعينين
 (2011-2020)</t>
  </si>
  <si>
    <t>متوسط نسبة التعيين (2011-2020)</t>
  </si>
  <si>
    <t>متوسط عدد المعينين (2011-2020)</t>
  </si>
  <si>
    <t xml:space="preserve">هندسة القوى والالات الحرارية </t>
  </si>
  <si>
    <t>راكد</t>
  </si>
  <si>
    <t>مشبع</t>
  </si>
  <si>
    <t>مطلوب</t>
  </si>
  <si>
    <t xml:space="preserve">لايوجد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</si>
</sst>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wrapText="1" readingOrder="2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0" fillId="0" borderId="5" xfId="0" applyBorder="1"/>
    <xf numFmtId="0" fontId="0" fillId="0" borderId="3" xfId="0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rightToLeft="1" tabSelected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16.140625" customWidth="1"/>
    <col min="2" max="2" width="26.140625" customWidth="1"/>
    <col min="3" max="32" width="9.140625" hidden="1" customWidth="1"/>
    <col min="33" max="33" width="9.85546875" customWidth="1"/>
    <col min="34" max="34" width="11.140625" customWidth="1"/>
    <col min="35" max="35" width="14.28515625" customWidth="1"/>
    <col min="36" max="36" width="11.7109375" hidden="1" customWidth="1"/>
    <col min="37" max="37" width="13.7109375" customWidth="1"/>
  </cols>
  <sheetData>
    <row r="1" spans="1:37" ht="14.25" customHeight="1" x14ac:dyDescent="0.25">
      <c r="A1" s="32" t="s">
        <v>9</v>
      </c>
      <c r="B1" s="32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30" t="s">
        <v>84</v>
      </c>
      <c r="AH1" s="30"/>
      <c r="AI1" s="30"/>
      <c r="AJ1" s="30"/>
      <c r="AK1" s="30"/>
    </row>
    <row r="2" spans="1:37" ht="60" x14ac:dyDescent="0.25">
      <c r="A2" s="32"/>
      <c r="B2" s="32"/>
      <c r="C2" s="31">
        <v>2020</v>
      </c>
      <c r="D2" s="32"/>
      <c r="E2" s="32"/>
      <c r="F2" s="31" t="s">
        <v>0</v>
      </c>
      <c r="G2" s="32"/>
      <c r="H2" s="32"/>
      <c r="I2" s="31" t="s">
        <v>1</v>
      </c>
      <c r="J2" s="32"/>
      <c r="K2" s="32"/>
      <c r="L2" s="31" t="s">
        <v>2</v>
      </c>
      <c r="M2" s="32"/>
      <c r="N2" s="32"/>
      <c r="O2" s="31" t="s">
        <v>3</v>
      </c>
      <c r="P2" s="32"/>
      <c r="Q2" s="32"/>
      <c r="R2" s="31" t="s">
        <v>4</v>
      </c>
      <c r="S2" s="32"/>
      <c r="T2" s="32"/>
      <c r="U2" s="31" t="s">
        <v>5</v>
      </c>
      <c r="V2" s="32"/>
      <c r="W2" s="32"/>
      <c r="X2" s="31" t="s">
        <v>6</v>
      </c>
      <c r="Y2" s="32"/>
      <c r="Z2" s="32"/>
      <c r="AA2" s="31" t="s">
        <v>7</v>
      </c>
      <c r="AB2" s="32"/>
      <c r="AC2" s="32"/>
      <c r="AD2" s="31" t="s">
        <v>8</v>
      </c>
      <c r="AE2" s="32"/>
      <c r="AF2" s="32"/>
      <c r="AG2" s="18" t="s">
        <v>80</v>
      </c>
      <c r="AH2" s="18" t="s">
        <v>90</v>
      </c>
      <c r="AI2" s="18" t="s">
        <v>91</v>
      </c>
      <c r="AJ2" s="20" t="s">
        <v>92</v>
      </c>
      <c r="AK2" s="18" t="s">
        <v>83</v>
      </c>
    </row>
    <row r="3" spans="1:37" ht="15" customHeight="1" x14ac:dyDescent="0.25">
      <c r="A3" s="36" t="s">
        <v>11</v>
      </c>
      <c r="B3" s="1" t="s">
        <v>12</v>
      </c>
      <c r="C3" s="2">
        <v>10</v>
      </c>
      <c r="D3" s="2">
        <v>0</v>
      </c>
      <c r="E3" s="3">
        <f>D3/C3</f>
        <v>0</v>
      </c>
      <c r="F3" s="2">
        <v>0</v>
      </c>
      <c r="G3" s="2">
        <v>0</v>
      </c>
      <c r="H3" s="3" t="e">
        <f>G3/F3</f>
        <v>#DIV/0!</v>
      </c>
      <c r="I3" s="2">
        <v>2</v>
      </c>
      <c r="J3" s="2">
        <v>1</v>
      </c>
      <c r="K3" s="3">
        <f>J3/I3</f>
        <v>0.5</v>
      </c>
      <c r="L3" s="2">
        <v>1</v>
      </c>
      <c r="M3" s="2">
        <v>1</v>
      </c>
      <c r="N3" s="3">
        <f>M3/L3</f>
        <v>1</v>
      </c>
      <c r="O3" s="2">
        <v>1</v>
      </c>
      <c r="P3" s="2">
        <v>1</v>
      </c>
      <c r="Q3" s="3">
        <f>P3/O3</f>
        <v>1</v>
      </c>
      <c r="R3" s="2">
        <v>1</v>
      </c>
      <c r="S3" s="2">
        <v>0</v>
      </c>
      <c r="T3" s="3">
        <f>S3/R3</f>
        <v>0</v>
      </c>
      <c r="U3" s="2">
        <v>2</v>
      </c>
      <c r="V3" s="2">
        <v>1</v>
      </c>
      <c r="W3" s="3">
        <f>V3/U3</f>
        <v>0.5</v>
      </c>
      <c r="X3" s="2">
        <v>2</v>
      </c>
      <c r="Y3" s="2">
        <v>0</v>
      </c>
      <c r="Z3" s="3">
        <f>Y3/X3</f>
        <v>0</v>
      </c>
      <c r="AA3" s="2">
        <v>6</v>
      </c>
      <c r="AB3" s="2">
        <v>1</v>
      </c>
      <c r="AC3" s="3">
        <f>AB3/AA3</f>
        <v>0.16666666666666666</v>
      </c>
      <c r="AD3" s="2">
        <v>8</v>
      </c>
      <c r="AE3" s="2">
        <v>0</v>
      </c>
      <c r="AF3" s="3">
        <f>AE3/AD3</f>
        <v>0</v>
      </c>
      <c r="AG3" s="2">
        <f>C3</f>
        <v>10</v>
      </c>
      <c r="AH3" s="2">
        <f>SUM(D3,G3,J3,M3,P3,S3,V3,Y3,AB3,AE3)</f>
        <v>5</v>
      </c>
      <c r="AI3" s="2">
        <f>ROUND(AH3/10,0)</f>
        <v>1</v>
      </c>
      <c r="AJ3" s="4">
        <f>AVERAGE(E3,K3,N3,Q3,T3,W3,Z3,AC3,AF3)</f>
        <v>0.35185185185185186</v>
      </c>
      <c r="AK3" s="5" t="s">
        <v>97</v>
      </c>
    </row>
    <row r="4" spans="1:37" ht="15" customHeight="1" x14ac:dyDescent="0.25">
      <c r="A4" s="35"/>
      <c r="B4" s="1" t="s">
        <v>13</v>
      </c>
      <c r="C4" s="2">
        <v>19</v>
      </c>
      <c r="D4" s="2">
        <v>0</v>
      </c>
      <c r="E4" s="3">
        <f t="shared" ref="E4:E20" si="0">D4/C4</f>
        <v>0</v>
      </c>
      <c r="F4" s="2">
        <v>16</v>
      </c>
      <c r="G4" s="2">
        <v>5</v>
      </c>
      <c r="H4" s="3">
        <f t="shared" ref="H4:H14" si="1">G4/F4</f>
        <v>0.3125</v>
      </c>
      <c r="I4" s="2">
        <v>10</v>
      </c>
      <c r="J4" s="2">
        <v>10</v>
      </c>
      <c r="K4" s="3">
        <f t="shared" ref="K4:K21" si="2">J4/I4</f>
        <v>1</v>
      </c>
      <c r="L4" s="2">
        <v>14</v>
      </c>
      <c r="M4" s="2">
        <v>7</v>
      </c>
      <c r="N4" s="3">
        <f t="shared" ref="N4:N20" si="3">M4/L4</f>
        <v>0.5</v>
      </c>
      <c r="O4" s="2">
        <v>7</v>
      </c>
      <c r="P4" s="2">
        <v>1</v>
      </c>
      <c r="Q4" s="3">
        <f t="shared" ref="Q4:Q20" si="4">P4/O4</f>
        <v>0.14285714285714285</v>
      </c>
      <c r="R4" s="2">
        <v>12</v>
      </c>
      <c r="S4" s="2">
        <v>3</v>
      </c>
      <c r="T4" s="3">
        <f t="shared" ref="T4:T20" si="5">S4/R4</f>
        <v>0.25</v>
      </c>
      <c r="U4" s="2">
        <v>15</v>
      </c>
      <c r="V4" s="2">
        <v>7</v>
      </c>
      <c r="W4" s="3">
        <f t="shared" ref="W4:W21" si="6">V4/U4</f>
        <v>0.46666666666666667</v>
      </c>
      <c r="X4" s="2">
        <v>28</v>
      </c>
      <c r="Y4" s="2">
        <v>8</v>
      </c>
      <c r="Z4" s="3">
        <f t="shared" ref="Z4:Z20" si="7">Y4/X4</f>
        <v>0.2857142857142857</v>
      </c>
      <c r="AA4" s="2">
        <v>24</v>
      </c>
      <c r="AB4" s="2">
        <v>15</v>
      </c>
      <c r="AC4" s="3">
        <f t="shared" ref="AC4:AC20" si="8">AB4/AA4</f>
        <v>0.625</v>
      </c>
      <c r="AD4" s="2">
        <v>18</v>
      </c>
      <c r="AE4" s="2">
        <v>9</v>
      </c>
      <c r="AF4" s="3">
        <f t="shared" ref="AF4:AF20" si="9">AE4/AD4</f>
        <v>0.5</v>
      </c>
      <c r="AG4" s="2">
        <f t="shared" ref="AG4:AG37" si="10">C4</f>
        <v>19</v>
      </c>
      <c r="AH4" s="2">
        <f t="shared" ref="AH4:AH37" si="11">SUM(D4,G4,J4,M4,P4,S4,V4,Y4,AB4,AE4)</f>
        <v>65</v>
      </c>
      <c r="AI4" s="2">
        <f t="shared" ref="AI4:AI37" si="12">ROUND(AH4/10,0)</f>
        <v>7</v>
      </c>
      <c r="AJ4" s="4">
        <f t="shared" ref="AJ4:AJ37" si="13">AVERAGE(E4,H4,K4,N4,Q4,T4,W4,Z4,AC4,AF4)</f>
        <v>0.40827380952380954</v>
      </c>
      <c r="AK4" s="5" t="str">
        <f t="shared" ref="AK4:AK16" si="14">IF(AJ4&lt;0.01,"راكد",IF(AJ4&lt;0.15,"مشبع","مطلوب"))</f>
        <v>مطلوب</v>
      </c>
    </row>
    <row r="5" spans="1:37" ht="15" customHeight="1" x14ac:dyDescent="0.25">
      <c r="A5" s="35"/>
      <c r="B5" s="1" t="s">
        <v>14</v>
      </c>
      <c r="C5" s="2">
        <v>22</v>
      </c>
      <c r="D5" s="2">
        <v>0</v>
      </c>
      <c r="E5" s="3">
        <f t="shared" si="0"/>
        <v>0</v>
      </c>
      <c r="F5" s="2">
        <v>32</v>
      </c>
      <c r="G5" s="2">
        <v>10</v>
      </c>
      <c r="H5" s="3">
        <f t="shared" si="1"/>
        <v>0.3125</v>
      </c>
      <c r="I5" s="2">
        <v>32</v>
      </c>
      <c r="J5" s="2">
        <v>11</v>
      </c>
      <c r="K5" s="3">
        <f t="shared" si="2"/>
        <v>0.34375</v>
      </c>
      <c r="L5" s="2">
        <v>32</v>
      </c>
      <c r="M5" s="2">
        <v>24</v>
      </c>
      <c r="N5" s="3">
        <f t="shared" si="3"/>
        <v>0.75</v>
      </c>
      <c r="O5" s="2">
        <v>16</v>
      </c>
      <c r="P5" s="2">
        <v>7</v>
      </c>
      <c r="Q5" s="3">
        <f t="shared" si="4"/>
        <v>0.4375</v>
      </c>
      <c r="R5" s="2">
        <v>28</v>
      </c>
      <c r="S5" s="2">
        <v>12</v>
      </c>
      <c r="T5" s="3">
        <f t="shared" si="5"/>
        <v>0.42857142857142855</v>
      </c>
      <c r="U5" s="2">
        <v>30</v>
      </c>
      <c r="V5" s="2">
        <v>10</v>
      </c>
      <c r="W5" s="3">
        <f t="shared" si="6"/>
        <v>0.33333333333333331</v>
      </c>
      <c r="X5" s="2">
        <v>43</v>
      </c>
      <c r="Y5" s="2">
        <v>27</v>
      </c>
      <c r="Z5" s="3">
        <f t="shared" si="7"/>
        <v>0.62790697674418605</v>
      </c>
      <c r="AA5" s="2">
        <v>24</v>
      </c>
      <c r="AB5" s="2">
        <v>5</v>
      </c>
      <c r="AC5" s="3">
        <f t="shared" si="8"/>
        <v>0.20833333333333334</v>
      </c>
      <c r="AD5" s="2">
        <v>23</v>
      </c>
      <c r="AE5" s="2">
        <v>11</v>
      </c>
      <c r="AF5" s="3">
        <f t="shared" si="9"/>
        <v>0.47826086956521741</v>
      </c>
      <c r="AG5" s="2">
        <f t="shared" si="10"/>
        <v>22</v>
      </c>
      <c r="AH5" s="2">
        <f t="shared" si="11"/>
        <v>117</v>
      </c>
      <c r="AI5" s="2">
        <f t="shared" si="12"/>
        <v>12</v>
      </c>
      <c r="AJ5" s="4">
        <f t="shared" si="13"/>
        <v>0.3920155941547499</v>
      </c>
      <c r="AK5" s="5" t="str">
        <f t="shared" si="14"/>
        <v>مطلوب</v>
      </c>
    </row>
    <row r="6" spans="1:37" ht="15" customHeight="1" x14ac:dyDescent="0.25">
      <c r="A6" s="35"/>
      <c r="B6" s="1" t="s">
        <v>15</v>
      </c>
      <c r="C6" s="2">
        <v>35</v>
      </c>
      <c r="D6" s="2">
        <v>1</v>
      </c>
      <c r="E6" s="3">
        <f t="shared" si="0"/>
        <v>2.8571428571428571E-2</v>
      </c>
      <c r="F6" s="2">
        <v>1</v>
      </c>
      <c r="G6" s="2">
        <v>1</v>
      </c>
      <c r="H6" s="3">
        <f t="shared" si="1"/>
        <v>1</v>
      </c>
      <c r="I6" s="2">
        <v>1</v>
      </c>
      <c r="J6" s="2">
        <v>1</v>
      </c>
      <c r="K6" s="3">
        <f t="shared" si="2"/>
        <v>1</v>
      </c>
      <c r="L6" s="2">
        <v>0</v>
      </c>
      <c r="M6" s="2">
        <v>0</v>
      </c>
      <c r="N6" s="3" t="e">
        <f t="shared" si="3"/>
        <v>#DIV/0!</v>
      </c>
      <c r="O6" s="2">
        <v>7</v>
      </c>
      <c r="P6" s="2">
        <v>2</v>
      </c>
      <c r="Q6" s="3">
        <f t="shared" si="4"/>
        <v>0.2857142857142857</v>
      </c>
      <c r="R6" s="2">
        <v>13</v>
      </c>
      <c r="S6" s="2">
        <v>8</v>
      </c>
      <c r="T6" s="3">
        <f t="shared" si="5"/>
        <v>0.61538461538461542</v>
      </c>
      <c r="U6" s="2">
        <v>14</v>
      </c>
      <c r="V6" s="2">
        <v>12</v>
      </c>
      <c r="W6" s="3">
        <f t="shared" si="6"/>
        <v>0.8571428571428571</v>
      </c>
      <c r="X6" s="2">
        <v>31</v>
      </c>
      <c r="Y6" s="2">
        <v>7</v>
      </c>
      <c r="Z6" s="3">
        <f t="shared" si="7"/>
        <v>0.22580645161290322</v>
      </c>
      <c r="AA6" s="2">
        <v>37</v>
      </c>
      <c r="AB6" s="2">
        <v>3</v>
      </c>
      <c r="AC6" s="3">
        <f t="shared" si="8"/>
        <v>8.1081081081081086E-2</v>
      </c>
      <c r="AD6" s="2">
        <v>48</v>
      </c>
      <c r="AE6" s="2">
        <v>6</v>
      </c>
      <c r="AF6" s="3">
        <f t="shared" si="9"/>
        <v>0.125</v>
      </c>
      <c r="AG6" s="2">
        <f t="shared" si="10"/>
        <v>35</v>
      </c>
      <c r="AH6" s="2">
        <f t="shared" si="11"/>
        <v>41</v>
      </c>
      <c r="AI6" s="2">
        <f t="shared" si="12"/>
        <v>4</v>
      </c>
      <c r="AJ6" s="26">
        <f>AVERAGE(E6,H6,K6,Q6,T6,W6,Z6,AC6,AF6)</f>
        <v>0.46874452438968561</v>
      </c>
      <c r="AK6" s="5" t="s">
        <v>96</v>
      </c>
    </row>
    <row r="7" spans="1:37" ht="15" customHeight="1" x14ac:dyDescent="0.25">
      <c r="A7" s="35"/>
      <c r="B7" s="1" t="s">
        <v>17</v>
      </c>
      <c r="C7" s="2">
        <v>28</v>
      </c>
      <c r="D7" s="2">
        <v>0</v>
      </c>
      <c r="E7" s="3">
        <f t="shared" si="0"/>
        <v>0</v>
      </c>
      <c r="F7" s="2">
        <v>35</v>
      </c>
      <c r="G7" s="2">
        <v>3</v>
      </c>
      <c r="H7" s="3">
        <f t="shared" si="1"/>
        <v>8.5714285714285715E-2</v>
      </c>
      <c r="I7" s="2">
        <v>32</v>
      </c>
      <c r="J7" s="2">
        <v>0</v>
      </c>
      <c r="K7" s="3">
        <f t="shared" si="2"/>
        <v>0</v>
      </c>
      <c r="L7" s="2">
        <v>34</v>
      </c>
      <c r="M7" s="2">
        <v>0</v>
      </c>
      <c r="N7" s="3">
        <f t="shared" si="3"/>
        <v>0</v>
      </c>
      <c r="O7" s="2">
        <v>33</v>
      </c>
      <c r="P7" s="2">
        <v>0</v>
      </c>
      <c r="Q7" s="3">
        <f t="shared" si="4"/>
        <v>0</v>
      </c>
      <c r="R7" s="2">
        <v>36</v>
      </c>
      <c r="S7" s="2">
        <v>0</v>
      </c>
      <c r="T7" s="3">
        <f t="shared" si="5"/>
        <v>0</v>
      </c>
      <c r="U7" s="2">
        <v>36</v>
      </c>
      <c r="V7" s="2">
        <v>0</v>
      </c>
      <c r="W7" s="3">
        <f t="shared" si="6"/>
        <v>0</v>
      </c>
      <c r="X7" s="2">
        <v>39</v>
      </c>
      <c r="Y7" s="2">
        <v>1</v>
      </c>
      <c r="Z7" s="3">
        <f t="shared" si="7"/>
        <v>2.564102564102564E-2</v>
      </c>
      <c r="AA7" s="2">
        <v>37</v>
      </c>
      <c r="AB7" s="2">
        <v>5</v>
      </c>
      <c r="AC7" s="3">
        <f t="shared" si="8"/>
        <v>0.13513513513513514</v>
      </c>
      <c r="AD7" s="2">
        <v>36</v>
      </c>
      <c r="AE7" s="2">
        <v>4</v>
      </c>
      <c r="AF7" s="3">
        <f t="shared" si="9"/>
        <v>0.1111111111111111</v>
      </c>
      <c r="AG7" s="2">
        <f t="shared" si="10"/>
        <v>28</v>
      </c>
      <c r="AH7" s="2">
        <f t="shared" si="11"/>
        <v>13</v>
      </c>
      <c r="AI7" s="2">
        <f t="shared" si="12"/>
        <v>1</v>
      </c>
      <c r="AJ7" s="4">
        <f t="shared" si="13"/>
        <v>3.576015576015576E-2</v>
      </c>
      <c r="AK7" s="5" t="str">
        <f t="shared" si="14"/>
        <v>مشبع</v>
      </c>
    </row>
    <row r="8" spans="1:37" ht="15" customHeight="1" x14ac:dyDescent="0.25">
      <c r="A8" s="35"/>
      <c r="B8" s="1" t="s">
        <v>18</v>
      </c>
      <c r="C8" s="2">
        <v>128</v>
      </c>
      <c r="D8" s="2">
        <v>2</v>
      </c>
      <c r="E8" s="3">
        <f t="shared" si="0"/>
        <v>1.5625E-2</v>
      </c>
      <c r="F8" s="2">
        <v>23</v>
      </c>
      <c r="G8" s="2">
        <v>4</v>
      </c>
      <c r="H8" s="3">
        <f t="shared" si="1"/>
        <v>0.17391304347826086</v>
      </c>
      <c r="I8" s="2">
        <v>16</v>
      </c>
      <c r="J8" s="2">
        <v>6</v>
      </c>
      <c r="K8" s="3">
        <f t="shared" si="2"/>
        <v>0.375</v>
      </c>
      <c r="L8" s="2">
        <v>22</v>
      </c>
      <c r="M8" s="2">
        <v>13</v>
      </c>
      <c r="N8" s="3">
        <f t="shared" si="3"/>
        <v>0.59090909090909094</v>
      </c>
      <c r="O8" s="2">
        <v>19</v>
      </c>
      <c r="P8" s="2">
        <v>1</v>
      </c>
      <c r="Q8" s="3">
        <f t="shared" si="4"/>
        <v>5.2631578947368418E-2</v>
      </c>
      <c r="R8" s="2">
        <v>50</v>
      </c>
      <c r="S8" s="2">
        <v>3</v>
      </c>
      <c r="T8" s="3">
        <f t="shared" si="5"/>
        <v>0.06</v>
      </c>
      <c r="U8" s="2">
        <v>71</v>
      </c>
      <c r="V8" s="2">
        <v>3</v>
      </c>
      <c r="W8" s="3">
        <f t="shared" si="6"/>
        <v>4.2253521126760563E-2</v>
      </c>
      <c r="X8" s="2">
        <v>110</v>
      </c>
      <c r="Y8" s="2">
        <v>6</v>
      </c>
      <c r="Z8" s="3">
        <f t="shared" si="7"/>
        <v>5.4545454545454543E-2</v>
      </c>
      <c r="AA8" s="2">
        <v>119</v>
      </c>
      <c r="AB8" s="2">
        <v>0</v>
      </c>
      <c r="AC8" s="3">
        <f t="shared" si="8"/>
        <v>0</v>
      </c>
      <c r="AD8" s="2">
        <v>135</v>
      </c>
      <c r="AE8" s="2">
        <v>3</v>
      </c>
      <c r="AF8" s="3">
        <f t="shared" si="9"/>
        <v>2.2222222222222223E-2</v>
      </c>
      <c r="AG8" s="2">
        <f t="shared" si="10"/>
        <v>128</v>
      </c>
      <c r="AH8" s="2">
        <f t="shared" si="11"/>
        <v>41</v>
      </c>
      <c r="AI8" s="2">
        <f t="shared" si="12"/>
        <v>4</v>
      </c>
      <c r="AJ8" s="4">
        <f t="shared" si="13"/>
        <v>0.13870999112291574</v>
      </c>
      <c r="AK8" s="5" t="str">
        <f t="shared" si="14"/>
        <v>مشبع</v>
      </c>
    </row>
    <row r="9" spans="1:37" ht="15" customHeight="1" x14ac:dyDescent="0.25">
      <c r="A9" s="35"/>
      <c r="B9" s="1" t="s">
        <v>19</v>
      </c>
      <c r="C9" s="2">
        <v>58</v>
      </c>
      <c r="D9" s="2">
        <v>0</v>
      </c>
      <c r="E9" s="3">
        <f t="shared" si="0"/>
        <v>0</v>
      </c>
      <c r="F9" s="2">
        <v>48</v>
      </c>
      <c r="G9" s="2">
        <v>2</v>
      </c>
      <c r="H9" s="3">
        <f t="shared" si="1"/>
        <v>4.1666666666666664E-2</v>
      </c>
      <c r="I9" s="2">
        <v>53</v>
      </c>
      <c r="J9" s="2">
        <v>7</v>
      </c>
      <c r="K9" s="3">
        <f t="shared" si="2"/>
        <v>0.13207547169811321</v>
      </c>
      <c r="L9" s="2">
        <v>51</v>
      </c>
      <c r="M9" s="2">
        <v>4</v>
      </c>
      <c r="N9" s="3">
        <f t="shared" si="3"/>
        <v>7.8431372549019607E-2</v>
      </c>
      <c r="O9" s="2">
        <v>51</v>
      </c>
      <c r="P9" s="2">
        <v>4</v>
      </c>
      <c r="Q9" s="3">
        <f t="shared" si="4"/>
        <v>7.8431372549019607E-2</v>
      </c>
      <c r="R9" s="2">
        <v>60</v>
      </c>
      <c r="S9" s="2">
        <v>7</v>
      </c>
      <c r="T9" s="3">
        <f t="shared" si="5"/>
        <v>0.11666666666666667</v>
      </c>
      <c r="U9" s="2">
        <v>56</v>
      </c>
      <c r="V9" s="2">
        <v>2</v>
      </c>
      <c r="W9" s="3">
        <f t="shared" si="6"/>
        <v>3.5714285714285712E-2</v>
      </c>
      <c r="X9" s="2">
        <v>72</v>
      </c>
      <c r="Y9" s="2">
        <v>2</v>
      </c>
      <c r="Z9" s="3">
        <f t="shared" si="7"/>
        <v>2.7777777777777776E-2</v>
      </c>
      <c r="AA9" s="2">
        <v>65</v>
      </c>
      <c r="AB9" s="2">
        <v>1</v>
      </c>
      <c r="AC9" s="3">
        <f t="shared" si="8"/>
        <v>1.5384615384615385E-2</v>
      </c>
      <c r="AD9" s="2">
        <v>68</v>
      </c>
      <c r="AE9" s="2">
        <v>8</v>
      </c>
      <c r="AF9" s="3">
        <f t="shared" si="9"/>
        <v>0.11764705882352941</v>
      </c>
      <c r="AG9" s="2">
        <f t="shared" si="10"/>
        <v>58</v>
      </c>
      <c r="AH9" s="2">
        <f t="shared" si="11"/>
        <v>37</v>
      </c>
      <c r="AI9" s="2">
        <f t="shared" si="12"/>
        <v>4</v>
      </c>
      <c r="AJ9" s="4">
        <f t="shared" si="13"/>
        <v>6.4379528782969403E-2</v>
      </c>
      <c r="AK9" s="5" t="str">
        <f t="shared" si="14"/>
        <v>مشبع</v>
      </c>
    </row>
    <row r="10" spans="1:37" ht="15" customHeight="1" x14ac:dyDescent="0.25">
      <c r="A10" s="35"/>
      <c r="B10" s="1" t="s">
        <v>20</v>
      </c>
      <c r="C10" s="2">
        <v>58</v>
      </c>
      <c r="D10" s="2">
        <v>1</v>
      </c>
      <c r="E10" s="3">
        <f t="shared" si="0"/>
        <v>1.7241379310344827E-2</v>
      </c>
      <c r="F10" s="2">
        <v>7</v>
      </c>
      <c r="G10" s="2">
        <v>7</v>
      </c>
      <c r="H10" s="3">
        <f t="shared" si="1"/>
        <v>1</v>
      </c>
      <c r="I10" s="2">
        <v>1</v>
      </c>
      <c r="J10" s="2">
        <v>3</v>
      </c>
      <c r="K10" s="3">
        <f t="shared" si="2"/>
        <v>3</v>
      </c>
      <c r="L10" s="2">
        <v>2</v>
      </c>
      <c r="M10" s="2">
        <v>2</v>
      </c>
      <c r="N10" s="3">
        <f t="shared" si="3"/>
        <v>1</v>
      </c>
      <c r="O10" s="2">
        <v>6</v>
      </c>
      <c r="P10" s="2">
        <v>2</v>
      </c>
      <c r="Q10" s="3">
        <f t="shared" si="4"/>
        <v>0.33333333333333331</v>
      </c>
      <c r="R10" s="2">
        <v>9</v>
      </c>
      <c r="S10" s="2">
        <v>5</v>
      </c>
      <c r="T10" s="3">
        <f t="shared" si="5"/>
        <v>0.55555555555555558</v>
      </c>
      <c r="U10" s="2">
        <v>22</v>
      </c>
      <c r="V10" s="2">
        <v>11</v>
      </c>
      <c r="W10" s="3">
        <f t="shared" si="6"/>
        <v>0.5</v>
      </c>
      <c r="X10" s="2">
        <v>39</v>
      </c>
      <c r="Y10" s="2">
        <v>5</v>
      </c>
      <c r="Z10" s="3">
        <f t="shared" si="7"/>
        <v>0.12820512820512819</v>
      </c>
      <c r="AA10" s="2">
        <v>52</v>
      </c>
      <c r="AB10" s="2">
        <v>5</v>
      </c>
      <c r="AC10" s="3">
        <f t="shared" si="8"/>
        <v>9.6153846153846159E-2</v>
      </c>
      <c r="AD10" s="2">
        <v>53</v>
      </c>
      <c r="AE10" s="2">
        <v>6</v>
      </c>
      <c r="AF10" s="3">
        <f t="shared" si="9"/>
        <v>0.11320754716981132</v>
      </c>
      <c r="AG10" s="2">
        <f t="shared" si="10"/>
        <v>58</v>
      </c>
      <c r="AH10" s="2">
        <f t="shared" si="11"/>
        <v>47</v>
      </c>
      <c r="AI10" s="2">
        <f t="shared" si="12"/>
        <v>5</v>
      </c>
      <c r="AJ10" s="26">
        <f t="shared" si="13"/>
        <v>0.67436967897280198</v>
      </c>
      <c r="AK10" s="5" t="s">
        <v>96</v>
      </c>
    </row>
    <row r="11" spans="1:37" ht="15" customHeight="1" x14ac:dyDescent="0.25">
      <c r="A11" s="35"/>
      <c r="B11" s="1" t="s">
        <v>21</v>
      </c>
      <c r="C11" s="2">
        <v>10</v>
      </c>
      <c r="D11" s="2">
        <v>0</v>
      </c>
      <c r="E11" s="3">
        <f t="shared" si="0"/>
        <v>0</v>
      </c>
      <c r="F11" s="2">
        <v>2</v>
      </c>
      <c r="G11" s="2">
        <v>0</v>
      </c>
      <c r="H11" s="3">
        <f t="shared" si="1"/>
        <v>0</v>
      </c>
      <c r="I11" s="2">
        <v>1</v>
      </c>
      <c r="J11" s="2">
        <v>0</v>
      </c>
      <c r="K11" s="3">
        <f t="shared" si="2"/>
        <v>0</v>
      </c>
      <c r="L11" s="2">
        <v>2</v>
      </c>
      <c r="M11" s="2">
        <v>1</v>
      </c>
      <c r="N11" s="3">
        <f t="shared" si="3"/>
        <v>0.5</v>
      </c>
      <c r="O11" s="2">
        <v>1</v>
      </c>
      <c r="P11" s="2">
        <v>0</v>
      </c>
      <c r="Q11" s="3">
        <f t="shared" si="4"/>
        <v>0</v>
      </c>
      <c r="R11" s="2">
        <v>2</v>
      </c>
      <c r="S11" s="2">
        <v>1</v>
      </c>
      <c r="T11" s="3">
        <f t="shared" si="5"/>
        <v>0.5</v>
      </c>
      <c r="U11" s="2">
        <v>1</v>
      </c>
      <c r="V11" s="2">
        <v>0</v>
      </c>
      <c r="W11" s="3">
        <f t="shared" si="6"/>
        <v>0</v>
      </c>
      <c r="X11" s="2">
        <v>6</v>
      </c>
      <c r="Y11" s="2">
        <v>0</v>
      </c>
      <c r="Z11" s="3">
        <f t="shared" si="7"/>
        <v>0</v>
      </c>
      <c r="AA11" s="2">
        <v>6</v>
      </c>
      <c r="AB11" s="2">
        <v>0</v>
      </c>
      <c r="AC11" s="3">
        <f t="shared" si="8"/>
        <v>0</v>
      </c>
      <c r="AD11" s="2">
        <v>9</v>
      </c>
      <c r="AE11" s="2">
        <v>0</v>
      </c>
      <c r="AF11" s="3">
        <f t="shared" si="9"/>
        <v>0</v>
      </c>
      <c r="AG11" s="2">
        <f t="shared" si="10"/>
        <v>10</v>
      </c>
      <c r="AH11" s="2">
        <f t="shared" si="11"/>
        <v>2</v>
      </c>
      <c r="AI11" s="2">
        <f t="shared" si="12"/>
        <v>0</v>
      </c>
      <c r="AJ11" s="4">
        <f t="shared" si="13"/>
        <v>0.1</v>
      </c>
      <c r="AK11" s="5" t="str">
        <f t="shared" ref="AK11:AK14" si="15">IF(AJ11&lt;0.01,"راكد",IF(AJ11&lt;0.15,"مشبع","مطلوب"))</f>
        <v>مشبع</v>
      </c>
    </row>
    <row r="12" spans="1:37" ht="15" customHeight="1" x14ac:dyDescent="0.25">
      <c r="A12" s="35"/>
      <c r="B12" s="1" t="s">
        <v>23</v>
      </c>
      <c r="C12" s="2">
        <v>21</v>
      </c>
      <c r="D12" s="2">
        <v>0</v>
      </c>
      <c r="E12" s="3">
        <f t="shared" si="0"/>
        <v>0</v>
      </c>
      <c r="F12" s="2">
        <v>15</v>
      </c>
      <c r="G12" s="2">
        <v>6</v>
      </c>
      <c r="H12" s="3">
        <f t="shared" si="1"/>
        <v>0.4</v>
      </c>
      <c r="I12" s="2">
        <v>6</v>
      </c>
      <c r="J12" s="2">
        <v>4</v>
      </c>
      <c r="K12" s="3">
        <f t="shared" si="2"/>
        <v>0.66666666666666663</v>
      </c>
      <c r="L12" s="2">
        <v>5</v>
      </c>
      <c r="M12" s="2">
        <v>1</v>
      </c>
      <c r="N12" s="3">
        <f t="shared" si="3"/>
        <v>0.2</v>
      </c>
      <c r="O12" s="2">
        <v>10</v>
      </c>
      <c r="P12" s="2">
        <v>5</v>
      </c>
      <c r="Q12" s="3">
        <f t="shared" si="4"/>
        <v>0.5</v>
      </c>
      <c r="R12" s="2">
        <v>11</v>
      </c>
      <c r="S12" s="2">
        <v>3</v>
      </c>
      <c r="T12" s="3">
        <f t="shared" si="5"/>
        <v>0.27272727272727271</v>
      </c>
      <c r="U12" s="2">
        <v>16</v>
      </c>
      <c r="V12" s="2">
        <v>5</v>
      </c>
      <c r="W12" s="3">
        <f t="shared" si="6"/>
        <v>0.3125</v>
      </c>
      <c r="X12" s="2">
        <v>19</v>
      </c>
      <c r="Y12" s="2">
        <v>6</v>
      </c>
      <c r="Z12" s="3">
        <f t="shared" si="7"/>
        <v>0.31578947368421051</v>
      </c>
      <c r="AA12" s="2">
        <v>18</v>
      </c>
      <c r="AB12" s="2">
        <v>9</v>
      </c>
      <c r="AC12" s="3">
        <f t="shared" si="8"/>
        <v>0.5</v>
      </c>
      <c r="AD12" s="2">
        <v>20</v>
      </c>
      <c r="AE12" s="2">
        <v>13</v>
      </c>
      <c r="AF12" s="3">
        <f t="shared" si="9"/>
        <v>0.65</v>
      </c>
      <c r="AG12" s="2">
        <f t="shared" si="10"/>
        <v>21</v>
      </c>
      <c r="AH12" s="2">
        <f t="shared" si="11"/>
        <v>52</v>
      </c>
      <c r="AI12" s="2">
        <f t="shared" si="12"/>
        <v>5</v>
      </c>
      <c r="AJ12" s="4">
        <f t="shared" si="13"/>
        <v>0.38176834130781495</v>
      </c>
      <c r="AK12" s="5" t="str">
        <f t="shared" si="15"/>
        <v>مطلوب</v>
      </c>
    </row>
    <row r="13" spans="1:37" ht="15" customHeight="1" x14ac:dyDescent="0.25">
      <c r="A13" s="35"/>
      <c r="B13" s="1" t="s">
        <v>24</v>
      </c>
      <c r="C13" s="2">
        <v>30</v>
      </c>
      <c r="D13" s="2">
        <v>0</v>
      </c>
      <c r="E13" s="3">
        <f t="shared" si="0"/>
        <v>0</v>
      </c>
      <c r="F13" s="2">
        <v>9</v>
      </c>
      <c r="G13" s="2">
        <v>0</v>
      </c>
      <c r="H13" s="3">
        <f t="shared" si="1"/>
        <v>0</v>
      </c>
      <c r="I13" s="2">
        <v>10</v>
      </c>
      <c r="J13" s="2">
        <v>0</v>
      </c>
      <c r="K13" s="3">
        <f t="shared" si="2"/>
        <v>0</v>
      </c>
      <c r="L13" s="2">
        <v>14</v>
      </c>
      <c r="M13" s="2">
        <v>1</v>
      </c>
      <c r="N13" s="3">
        <f t="shared" si="3"/>
        <v>7.1428571428571425E-2</v>
      </c>
      <c r="O13" s="2">
        <v>18</v>
      </c>
      <c r="P13" s="2">
        <v>0</v>
      </c>
      <c r="Q13" s="3">
        <f t="shared" si="4"/>
        <v>0</v>
      </c>
      <c r="R13" s="2">
        <v>23</v>
      </c>
      <c r="S13" s="2">
        <v>0</v>
      </c>
      <c r="T13" s="3">
        <f t="shared" si="5"/>
        <v>0</v>
      </c>
      <c r="U13" s="2">
        <v>30</v>
      </c>
      <c r="V13" s="2">
        <v>0</v>
      </c>
      <c r="W13" s="3">
        <f t="shared" si="6"/>
        <v>0</v>
      </c>
      <c r="X13" s="2">
        <v>36</v>
      </c>
      <c r="Y13" s="2">
        <v>2</v>
      </c>
      <c r="Z13" s="3">
        <f t="shared" si="7"/>
        <v>5.5555555555555552E-2</v>
      </c>
      <c r="AA13" s="2">
        <v>37</v>
      </c>
      <c r="AB13" s="2">
        <v>1</v>
      </c>
      <c r="AC13" s="3">
        <f t="shared" si="8"/>
        <v>2.7027027027027029E-2</v>
      </c>
      <c r="AD13" s="2">
        <v>40</v>
      </c>
      <c r="AE13" s="2">
        <v>0</v>
      </c>
      <c r="AF13" s="3">
        <f t="shared" si="9"/>
        <v>0</v>
      </c>
      <c r="AG13" s="2">
        <f t="shared" si="10"/>
        <v>30</v>
      </c>
      <c r="AH13" s="2">
        <f t="shared" si="11"/>
        <v>4</v>
      </c>
      <c r="AI13" s="2">
        <f t="shared" si="12"/>
        <v>0</v>
      </c>
      <c r="AJ13" s="4">
        <f t="shared" si="13"/>
        <v>1.5401115401115401E-2</v>
      </c>
      <c r="AK13" s="5" t="str">
        <f t="shared" si="15"/>
        <v>مشبع</v>
      </c>
    </row>
    <row r="14" spans="1:37" ht="15" customHeight="1" x14ac:dyDescent="0.25">
      <c r="A14" s="35"/>
      <c r="B14" s="1" t="s">
        <v>25</v>
      </c>
      <c r="C14" s="2">
        <v>47</v>
      </c>
      <c r="D14" s="2">
        <v>1</v>
      </c>
      <c r="E14" s="3">
        <f t="shared" si="0"/>
        <v>2.1276595744680851E-2</v>
      </c>
      <c r="F14" s="2">
        <v>5</v>
      </c>
      <c r="G14" s="2">
        <v>1</v>
      </c>
      <c r="H14" s="3">
        <f t="shared" si="1"/>
        <v>0.2</v>
      </c>
      <c r="I14" s="2">
        <v>2</v>
      </c>
      <c r="J14" s="2">
        <v>1</v>
      </c>
      <c r="K14" s="3">
        <f t="shared" si="2"/>
        <v>0.5</v>
      </c>
      <c r="L14" s="2">
        <v>7</v>
      </c>
      <c r="M14" s="2">
        <v>2</v>
      </c>
      <c r="N14" s="3">
        <f t="shared" si="3"/>
        <v>0.2857142857142857</v>
      </c>
      <c r="O14" s="2">
        <v>12</v>
      </c>
      <c r="P14" s="2">
        <v>0</v>
      </c>
      <c r="Q14" s="3">
        <f t="shared" si="4"/>
        <v>0</v>
      </c>
      <c r="R14" s="2">
        <v>26</v>
      </c>
      <c r="S14" s="2">
        <v>0</v>
      </c>
      <c r="T14" s="3">
        <f t="shared" si="5"/>
        <v>0</v>
      </c>
      <c r="U14" s="2">
        <v>35</v>
      </c>
      <c r="V14" s="2">
        <v>0</v>
      </c>
      <c r="W14" s="3">
        <f t="shared" si="6"/>
        <v>0</v>
      </c>
      <c r="X14" s="2">
        <v>52</v>
      </c>
      <c r="Y14" s="2">
        <v>3</v>
      </c>
      <c r="Z14" s="3">
        <f t="shared" si="7"/>
        <v>5.7692307692307696E-2</v>
      </c>
      <c r="AA14" s="2">
        <v>55</v>
      </c>
      <c r="AB14" s="2">
        <v>3</v>
      </c>
      <c r="AC14" s="3">
        <f t="shared" si="8"/>
        <v>5.4545454545454543E-2</v>
      </c>
      <c r="AD14" s="2">
        <v>56</v>
      </c>
      <c r="AE14" s="2">
        <v>0</v>
      </c>
      <c r="AF14" s="3">
        <f t="shared" si="9"/>
        <v>0</v>
      </c>
      <c r="AG14" s="2">
        <f t="shared" si="10"/>
        <v>47</v>
      </c>
      <c r="AH14" s="2">
        <f t="shared" si="11"/>
        <v>11</v>
      </c>
      <c r="AI14" s="2">
        <f t="shared" si="12"/>
        <v>1</v>
      </c>
      <c r="AJ14" s="4">
        <f t="shared" si="13"/>
        <v>0.11192286436967287</v>
      </c>
      <c r="AK14" s="5" t="str">
        <f t="shared" si="15"/>
        <v>مشبع</v>
      </c>
    </row>
    <row r="15" spans="1:37" ht="30" customHeight="1" x14ac:dyDescent="0.25">
      <c r="A15" s="37"/>
      <c r="B15" s="1" t="s">
        <v>31</v>
      </c>
      <c r="C15" s="2">
        <v>10</v>
      </c>
      <c r="D15" s="2">
        <v>0</v>
      </c>
      <c r="E15" s="3">
        <f t="shared" si="0"/>
        <v>0</v>
      </c>
      <c r="F15" s="2">
        <v>6</v>
      </c>
      <c r="G15" s="2">
        <v>1</v>
      </c>
      <c r="H15" s="3">
        <f t="shared" ref="H15:H24" si="16">G15/F15</f>
        <v>0.16666666666666666</v>
      </c>
      <c r="I15" s="2">
        <v>7</v>
      </c>
      <c r="J15" s="2">
        <v>1</v>
      </c>
      <c r="K15" s="3">
        <f t="shared" si="2"/>
        <v>0.14285714285714285</v>
      </c>
      <c r="L15" s="2">
        <v>3</v>
      </c>
      <c r="M15" s="2">
        <v>0</v>
      </c>
      <c r="N15" s="3">
        <f t="shared" si="3"/>
        <v>0</v>
      </c>
      <c r="O15" s="2">
        <v>3</v>
      </c>
      <c r="P15" s="2">
        <v>0</v>
      </c>
      <c r="Q15" s="3">
        <f t="shared" si="4"/>
        <v>0</v>
      </c>
      <c r="R15" s="2">
        <v>7</v>
      </c>
      <c r="S15" s="2">
        <v>1</v>
      </c>
      <c r="T15" s="3">
        <f t="shared" si="5"/>
        <v>0.14285714285714285</v>
      </c>
      <c r="U15" s="2">
        <v>7</v>
      </c>
      <c r="V15" s="2">
        <v>0</v>
      </c>
      <c r="W15" s="3">
        <f t="shared" si="6"/>
        <v>0</v>
      </c>
      <c r="X15" s="2">
        <v>10</v>
      </c>
      <c r="Y15" s="2">
        <v>1</v>
      </c>
      <c r="Z15" s="3">
        <f t="shared" si="7"/>
        <v>0.1</v>
      </c>
      <c r="AA15" s="2">
        <v>11</v>
      </c>
      <c r="AB15" s="2">
        <v>0</v>
      </c>
      <c r="AC15" s="3">
        <f t="shared" si="8"/>
        <v>0</v>
      </c>
      <c r="AD15" s="2">
        <v>10</v>
      </c>
      <c r="AE15" s="2">
        <v>3</v>
      </c>
      <c r="AF15" s="3">
        <f t="shared" si="9"/>
        <v>0.3</v>
      </c>
      <c r="AG15" s="2">
        <f t="shared" si="10"/>
        <v>10</v>
      </c>
      <c r="AH15" s="2">
        <f t="shared" si="11"/>
        <v>7</v>
      </c>
      <c r="AI15" s="2">
        <f t="shared" si="12"/>
        <v>1</v>
      </c>
      <c r="AJ15" s="4">
        <f t="shared" si="13"/>
        <v>8.5238095238095252E-2</v>
      </c>
      <c r="AK15" s="5" t="str">
        <f t="shared" si="14"/>
        <v>مشبع</v>
      </c>
    </row>
    <row r="16" spans="1:37" ht="15" customHeight="1" x14ac:dyDescent="0.25">
      <c r="A16" s="21" t="s">
        <v>32</v>
      </c>
      <c r="B16" s="1" t="s">
        <v>34</v>
      </c>
      <c r="C16" s="2">
        <v>15</v>
      </c>
      <c r="D16" s="2">
        <v>2</v>
      </c>
      <c r="E16" s="3">
        <f t="shared" si="0"/>
        <v>0.13333333333333333</v>
      </c>
      <c r="F16" s="2">
        <v>14</v>
      </c>
      <c r="G16" s="2">
        <v>2</v>
      </c>
      <c r="H16" s="3">
        <f t="shared" si="16"/>
        <v>0.14285714285714285</v>
      </c>
      <c r="I16" s="2">
        <v>9</v>
      </c>
      <c r="J16" s="2">
        <v>4</v>
      </c>
      <c r="K16" s="3">
        <f t="shared" si="2"/>
        <v>0.44444444444444442</v>
      </c>
      <c r="L16" s="2">
        <v>4</v>
      </c>
      <c r="M16" s="2">
        <v>3</v>
      </c>
      <c r="N16" s="3">
        <f t="shared" si="3"/>
        <v>0.75</v>
      </c>
      <c r="O16" s="2">
        <v>4</v>
      </c>
      <c r="P16" s="2">
        <v>1</v>
      </c>
      <c r="Q16" s="3">
        <f t="shared" si="4"/>
        <v>0.25</v>
      </c>
      <c r="R16" s="2">
        <v>5</v>
      </c>
      <c r="S16" s="2">
        <v>0</v>
      </c>
      <c r="T16" s="3">
        <f t="shared" si="5"/>
        <v>0</v>
      </c>
      <c r="U16" s="2">
        <v>7</v>
      </c>
      <c r="V16" s="2">
        <v>1</v>
      </c>
      <c r="W16" s="3">
        <f t="shared" si="6"/>
        <v>0.14285714285714285</v>
      </c>
      <c r="X16" s="2">
        <v>10</v>
      </c>
      <c r="Y16" s="2">
        <v>1</v>
      </c>
      <c r="Z16" s="3">
        <f t="shared" si="7"/>
        <v>0.1</v>
      </c>
      <c r="AA16" s="2">
        <v>7</v>
      </c>
      <c r="AB16" s="2">
        <v>1</v>
      </c>
      <c r="AC16" s="3">
        <f t="shared" si="8"/>
        <v>0.14285714285714285</v>
      </c>
      <c r="AD16" s="2">
        <v>9</v>
      </c>
      <c r="AE16" s="2">
        <v>1</v>
      </c>
      <c r="AF16" s="3">
        <f t="shared" si="9"/>
        <v>0.1111111111111111</v>
      </c>
      <c r="AG16" s="2">
        <f t="shared" si="10"/>
        <v>15</v>
      </c>
      <c r="AH16" s="2">
        <f t="shared" si="11"/>
        <v>16</v>
      </c>
      <c r="AI16" s="2">
        <f t="shared" si="12"/>
        <v>2</v>
      </c>
      <c r="AJ16" s="4">
        <f t="shared" si="13"/>
        <v>0.22174603174603175</v>
      </c>
      <c r="AK16" s="5" t="str">
        <f t="shared" si="14"/>
        <v>مطلوب</v>
      </c>
    </row>
    <row r="17" spans="1:37" ht="15" customHeight="1" x14ac:dyDescent="0.25">
      <c r="A17" s="35" t="s">
        <v>38</v>
      </c>
      <c r="B17" s="1" t="s">
        <v>40</v>
      </c>
      <c r="C17" s="2">
        <v>10</v>
      </c>
      <c r="D17" s="2">
        <v>0</v>
      </c>
      <c r="E17" s="3">
        <f t="shared" si="0"/>
        <v>0</v>
      </c>
      <c r="F17" s="2">
        <v>1</v>
      </c>
      <c r="G17" s="2">
        <v>1</v>
      </c>
      <c r="H17" s="3">
        <f t="shared" si="16"/>
        <v>1</v>
      </c>
      <c r="I17" s="2">
        <v>0</v>
      </c>
      <c r="J17" s="2">
        <v>0</v>
      </c>
      <c r="K17" s="3" t="e">
        <f t="shared" si="2"/>
        <v>#DIV/0!</v>
      </c>
      <c r="L17" s="2">
        <v>2</v>
      </c>
      <c r="M17" s="2">
        <v>0</v>
      </c>
      <c r="N17" s="3">
        <f t="shared" si="3"/>
        <v>0</v>
      </c>
      <c r="O17" s="2">
        <v>4</v>
      </c>
      <c r="P17" s="2">
        <v>0</v>
      </c>
      <c r="Q17" s="3">
        <f t="shared" si="4"/>
        <v>0</v>
      </c>
      <c r="R17" s="2">
        <v>4</v>
      </c>
      <c r="S17" s="2">
        <v>0</v>
      </c>
      <c r="T17" s="3">
        <f t="shared" si="5"/>
        <v>0</v>
      </c>
      <c r="U17" s="2">
        <v>5</v>
      </c>
      <c r="V17" s="2">
        <v>0</v>
      </c>
      <c r="W17" s="3">
        <f t="shared" si="6"/>
        <v>0</v>
      </c>
      <c r="X17" s="2">
        <v>5</v>
      </c>
      <c r="Y17" s="2">
        <v>0</v>
      </c>
      <c r="Z17" s="3">
        <f t="shared" si="7"/>
        <v>0</v>
      </c>
      <c r="AA17" s="2">
        <v>10</v>
      </c>
      <c r="AB17" s="2">
        <v>0</v>
      </c>
      <c r="AC17" s="3">
        <f t="shared" si="8"/>
        <v>0</v>
      </c>
      <c r="AD17" s="2">
        <v>12</v>
      </c>
      <c r="AE17" s="2">
        <v>2</v>
      </c>
      <c r="AF17" s="3">
        <f t="shared" si="9"/>
        <v>0.16666666666666666</v>
      </c>
      <c r="AG17" s="2">
        <f t="shared" si="10"/>
        <v>10</v>
      </c>
      <c r="AH17" s="2">
        <f t="shared" si="11"/>
        <v>3</v>
      </c>
      <c r="AI17" s="2">
        <f t="shared" si="12"/>
        <v>0</v>
      </c>
      <c r="AJ17" s="4">
        <f>AVERAGE(E17,H17,N17,Q17,T17,W17,Z17,AC17,AF17)</f>
        <v>0.12962962962962965</v>
      </c>
      <c r="AK17" s="5" t="s">
        <v>77</v>
      </c>
    </row>
    <row r="18" spans="1:37" ht="15" customHeight="1" x14ac:dyDescent="0.25">
      <c r="A18" s="35"/>
      <c r="B18" s="1" t="s">
        <v>41</v>
      </c>
      <c r="C18" s="2">
        <v>23</v>
      </c>
      <c r="D18" s="2">
        <v>0</v>
      </c>
      <c r="E18" s="3">
        <f t="shared" si="0"/>
        <v>0</v>
      </c>
      <c r="F18" s="2">
        <v>4</v>
      </c>
      <c r="G18" s="2">
        <v>1</v>
      </c>
      <c r="H18" s="3">
        <f t="shared" si="16"/>
        <v>0.25</v>
      </c>
      <c r="I18" s="2">
        <v>4</v>
      </c>
      <c r="J18" s="2">
        <v>0</v>
      </c>
      <c r="K18" s="3">
        <f t="shared" si="2"/>
        <v>0</v>
      </c>
      <c r="L18" s="2">
        <v>9</v>
      </c>
      <c r="M18" s="2">
        <v>0</v>
      </c>
      <c r="N18" s="3">
        <f t="shared" si="3"/>
        <v>0</v>
      </c>
      <c r="O18" s="2">
        <v>8</v>
      </c>
      <c r="P18" s="2">
        <v>0</v>
      </c>
      <c r="Q18" s="3">
        <f t="shared" si="4"/>
        <v>0</v>
      </c>
      <c r="R18" s="2">
        <v>6</v>
      </c>
      <c r="S18" s="2">
        <v>0</v>
      </c>
      <c r="T18" s="3">
        <f t="shared" si="5"/>
        <v>0</v>
      </c>
      <c r="U18" s="2">
        <v>10</v>
      </c>
      <c r="V18" s="2">
        <v>1</v>
      </c>
      <c r="W18" s="3">
        <f t="shared" si="6"/>
        <v>0.1</v>
      </c>
      <c r="X18" s="2">
        <v>14</v>
      </c>
      <c r="Y18" s="2">
        <v>1</v>
      </c>
      <c r="Z18" s="3">
        <f t="shared" si="7"/>
        <v>7.1428571428571425E-2</v>
      </c>
      <c r="AA18" s="2">
        <v>16</v>
      </c>
      <c r="AB18" s="2">
        <v>1</v>
      </c>
      <c r="AC18" s="3">
        <f t="shared" si="8"/>
        <v>6.25E-2</v>
      </c>
      <c r="AD18" s="2">
        <v>16</v>
      </c>
      <c r="AE18" s="2">
        <v>2</v>
      </c>
      <c r="AF18" s="3">
        <f t="shared" si="9"/>
        <v>0.125</v>
      </c>
      <c r="AG18" s="2">
        <f t="shared" si="10"/>
        <v>23</v>
      </c>
      <c r="AH18" s="2">
        <f t="shared" si="11"/>
        <v>6</v>
      </c>
      <c r="AI18" s="2">
        <f t="shared" si="12"/>
        <v>1</v>
      </c>
      <c r="AJ18" s="4">
        <f t="shared" si="13"/>
        <v>6.0892857142857137E-2</v>
      </c>
      <c r="AK18" s="5" t="s">
        <v>77</v>
      </c>
    </row>
    <row r="19" spans="1:37" ht="15" customHeight="1" x14ac:dyDescent="0.25">
      <c r="A19" s="35"/>
      <c r="B19" s="1" t="s">
        <v>46</v>
      </c>
      <c r="C19" s="2">
        <v>19</v>
      </c>
      <c r="D19" s="2">
        <v>1</v>
      </c>
      <c r="E19" s="3">
        <f t="shared" si="0"/>
        <v>5.2631578947368418E-2</v>
      </c>
      <c r="F19" s="2">
        <v>1</v>
      </c>
      <c r="G19" s="2">
        <v>0</v>
      </c>
      <c r="H19" s="3">
        <f t="shared" si="16"/>
        <v>0</v>
      </c>
      <c r="I19" s="2">
        <v>2</v>
      </c>
      <c r="J19" s="2">
        <v>0</v>
      </c>
      <c r="K19" s="3">
        <f t="shared" si="2"/>
        <v>0</v>
      </c>
      <c r="L19" s="2">
        <v>2</v>
      </c>
      <c r="M19" s="2">
        <v>0</v>
      </c>
      <c r="N19" s="3">
        <f t="shared" si="3"/>
        <v>0</v>
      </c>
      <c r="O19" s="2">
        <v>2</v>
      </c>
      <c r="P19" s="2">
        <v>0</v>
      </c>
      <c r="Q19" s="3">
        <f t="shared" si="4"/>
        <v>0</v>
      </c>
      <c r="R19" s="2">
        <v>4</v>
      </c>
      <c r="S19" s="2">
        <v>0</v>
      </c>
      <c r="T19" s="3">
        <f t="shared" si="5"/>
        <v>0</v>
      </c>
      <c r="U19" s="2">
        <v>8</v>
      </c>
      <c r="V19" s="2">
        <v>1</v>
      </c>
      <c r="W19" s="3">
        <f t="shared" si="6"/>
        <v>0.125</v>
      </c>
      <c r="X19" s="2">
        <v>13</v>
      </c>
      <c r="Y19" s="2">
        <v>0</v>
      </c>
      <c r="Z19" s="3">
        <f t="shared" si="7"/>
        <v>0</v>
      </c>
      <c r="AA19" s="2">
        <v>11</v>
      </c>
      <c r="AB19" s="2">
        <v>0</v>
      </c>
      <c r="AC19" s="3">
        <f t="shared" si="8"/>
        <v>0</v>
      </c>
      <c r="AD19" s="2">
        <v>17</v>
      </c>
      <c r="AE19" s="2">
        <v>1</v>
      </c>
      <c r="AF19" s="3">
        <f t="shared" si="9"/>
        <v>5.8823529411764705E-2</v>
      </c>
      <c r="AG19" s="2">
        <f t="shared" si="10"/>
        <v>19</v>
      </c>
      <c r="AH19" s="2">
        <f t="shared" si="11"/>
        <v>3</v>
      </c>
      <c r="AI19" s="2">
        <f t="shared" si="12"/>
        <v>0</v>
      </c>
      <c r="AJ19" s="4">
        <f t="shared" si="13"/>
        <v>2.3645510835913312E-2</v>
      </c>
      <c r="AK19" s="5" t="s">
        <v>77</v>
      </c>
    </row>
    <row r="20" spans="1:37" ht="15" customHeight="1" x14ac:dyDescent="0.25">
      <c r="A20" s="35"/>
      <c r="B20" s="1" t="s">
        <v>48</v>
      </c>
      <c r="C20" s="2">
        <v>11</v>
      </c>
      <c r="D20" s="2">
        <v>0</v>
      </c>
      <c r="E20" s="3">
        <f t="shared" si="0"/>
        <v>0</v>
      </c>
      <c r="F20" s="2">
        <v>4</v>
      </c>
      <c r="G20" s="2">
        <v>0</v>
      </c>
      <c r="H20" s="3">
        <f t="shared" si="16"/>
        <v>0</v>
      </c>
      <c r="I20" s="2">
        <v>5</v>
      </c>
      <c r="J20" s="2">
        <v>0</v>
      </c>
      <c r="K20" s="3">
        <f t="shared" si="2"/>
        <v>0</v>
      </c>
      <c r="L20" s="2">
        <v>6</v>
      </c>
      <c r="M20" s="2">
        <v>0</v>
      </c>
      <c r="N20" s="3">
        <f t="shared" si="3"/>
        <v>0</v>
      </c>
      <c r="O20" s="2">
        <v>6</v>
      </c>
      <c r="P20" s="2">
        <v>0</v>
      </c>
      <c r="Q20" s="3">
        <f t="shared" si="4"/>
        <v>0</v>
      </c>
      <c r="R20" s="2">
        <v>8</v>
      </c>
      <c r="S20" s="2">
        <v>0</v>
      </c>
      <c r="T20" s="3">
        <f t="shared" si="5"/>
        <v>0</v>
      </c>
      <c r="U20" s="2">
        <v>15</v>
      </c>
      <c r="V20" s="2">
        <v>0</v>
      </c>
      <c r="W20" s="3">
        <f t="shared" si="6"/>
        <v>0</v>
      </c>
      <c r="X20" s="2">
        <v>15</v>
      </c>
      <c r="Y20" s="2">
        <v>1</v>
      </c>
      <c r="Z20" s="3">
        <f t="shared" si="7"/>
        <v>6.6666666666666666E-2</v>
      </c>
      <c r="AA20" s="2">
        <v>11</v>
      </c>
      <c r="AB20" s="2">
        <v>0</v>
      </c>
      <c r="AC20" s="3">
        <f t="shared" si="8"/>
        <v>0</v>
      </c>
      <c r="AD20" s="2">
        <v>11</v>
      </c>
      <c r="AE20" s="2">
        <v>0</v>
      </c>
      <c r="AF20" s="3">
        <f t="shared" si="9"/>
        <v>0</v>
      </c>
      <c r="AG20" s="2">
        <f t="shared" si="10"/>
        <v>11</v>
      </c>
      <c r="AH20" s="2">
        <f t="shared" si="11"/>
        <v>1</v>
      </c>
      <c r="AI20" s="2">
        <f t="shared" si="12"/>
        <v>0</v>
      </c>
      <c r="AJ20" s="4">
        <f t="shared" si="13"/>
        <v>6.6666666666666662E-3</v>
      </c>
      <c r="AK20" s="5" t="s">
        <v>77</v>
      </c>
    </row>
    <row r="21" spans="1:37" ht="15" customHeight="1" x14ac:dyDescent="0.25">
      <c r="A21" s="35"/>
      <c r="B21" s="1" t="s">
        <v>49</v>
      </c>
      <c r="C21" s="2">
        <v>19</v>
      </c>
      <c r="D21" s="2">
        <v>0</v>
      </c>
      <c r="E21" s="3">
        <f t="shared" ref="E21:E37" si="17">D21/C21</f>
        <v>0</v>
      </c>
      <c r="F21" s="2">
        <v>10</v>
      </c>
      <c r="G21" s="2">
        <v>0</v>
      </c>
      <c r="H21" s="3">
        <f t="shared" si="16"/>
        <v>0</v>
      </c>
      <c r="I21" s="2">
        <v>12</v>
      </c>
      <c r="J21" s="2">
        <v>0</v>
      </c>
      <c r="K21" s="3">
        <f t="shared" si="2"/>
        <v>0</v>
      </c>
      <c r="L21" s="2">
        <v>12</v>
      </c>
      <c r="M21" s="2">
        <v>0</v>
      </c>
      <c r="N21" s="3">
        <f t="shared" ref="N21:N37" si="18">M21/L21</f>
        <v>0</v>
      </c>
      <c r="O21" s="2">
        <v>13</v>
      </c>
      <c r="P21" s="2">
        <v>0</v>
      </c>
      <c r="Q21" s="3">
        <f t="shared" ref="Q21:Q37" si="19">P21/O21</f>
        <v>0</v>
      </c>
      <c r="R21" s="2">
        <v>15</v>
      </c>
      <c r="S21" s="2">
        <v>0</v>
      </c>
      <c r="T21" s="3">
        <f t="shared" ref="T21:T37" si="20">S21/R21</f>
        <v>0</v>
      </c>
      <c r="U21" s="2">
        <v>16</v>
      </c>
      <c r="V21" s="2">
        <v>0</v>
      </c>
      <c r="W21" s="3">
        <f t="shared" si="6"/>
        <v>0</v>
      </c>
      <c r="X21" s="2">
        <v>16</v>
      </c>
      <c r="Y21" s="2">
        <v>0</v>
      </c>
      <c r="Z21" s="3">
        <f t="shared" ref="Z21:Z37" si="21">Y21/X21</f>
        <v>0</v>
      </c>
      <c r="AA21" s="2">
        <v>17</v>
      </c>
      <c r="AB21" s="2">
        <v>0</v>
      </c>
      <c r="AC21" s="3">
        <f t="shared" ref="AC21:AC37" si="22">AB21/AA21</f>
        <v>0</v>
      </c>
      <c r="AD21" s="2">
        <v>16</v>
      </c>
      <c r="AE21" s="2">
        <v>0</v>
      </c>
      <c r="AF21" s="3">
        <f t="shared" ref="AF21:AF37" si="23">AE21/AD21</f>
        <v>0</v>
      </c>
      <c r="AG21" s="2">
        <f t="shared" si="10"/>
        <v>19</v>
      </c>
      <c r="AH21" s="2">
        <f t="shared" si="11"/>
        <v>0</v>
      </c>
      <c r="AI21" s="2">
        <f t="shared" si="12"/>
        <v>0</v>
      </c>
      <c r="AJ21" s="4">
        <f t="shared" si="13"/>
        <v>0</v>
      </c>
      <c r="AK21" s="5" t="s">
        <v>77</v>
      </c>
    </row>
    <row r="22" spans="1:37" ht="30" customHeight="1" x14ac:dyDescent="0.25">
      <c r="A22" s="35"/>
      <c r="B22" s="1" t="s">
        <v>51</v>
      </c>
      <c r="C22" s="2">
        <v>16</v>
      </c>
      <c r="D22" s="2">
        <v>0</v>
      </c>
      <c r="E22" s="3">
        <f t="shared" si="17"/>
        <v>0</v>
      </c>
      <c r="F22" s="2">
        <v>0</v>
      </c>
      <c r="G22" s="2">
        <v>0</v>
      </c>
      <c r="H22" s="3" t="e">
        <f t="shared" si="16"/>
        <v>#DIV/0!</v>
      </c>
      <c r="I22" s="2">
        <v>1</v>
      </c>
      <c r="J22" s="2">
        <v>0</v>
      </c>
      <c r="K22" s="3">
        <f t="shared" ref="K22:K37" si="24">J22/I22</f>
        <v>0</v>
      </c>
      <c r="L22" s="2">
        <v>2</v>
      </c>
      <c r="M22" s="2">
        <v>0</v>
      </c>
      <c r="N22" s="3">
        <f t="shared" si="18"/>
        <v>0</v>
      </c>
      <c r="O22" s="2">
        <v>4</v>
      </c>
      <c r="P22" s="2">
        <v>0</v>
      </c>
      <c r="Q22" s="3">
        <f t="shared" si="19"/>
        <v>0</v>
      </c>
      <c r="R22" s="2">
        <v>4</v>
      </c>
      <c r="S22" s="2">
        <v>0</v>
      </c>
      <c r="T22" s="3">
        <f t="shared" si="20"/>
        <v>0</v>
      </c>
      <c r="U22" s="2">
        <v>6</v>
      </c>
      <c r="V22" s="2">
        <v>0</v>
      </c>
      <c r="W22" s="3">
        <f t="shared" ref="W22:W37" si="25">V22/U22</f>
        <v>0</v>
      </c>
      <c r="X22" s="2">
        <v>9</v>
      </c>
      <c r="Y22" s="2">
        <v>0</v>
      </c>
      <c r="Z22" s="3">
        <f t="shared" si="21"/>
        <v>0</v>
      </c>
      <c r="AA22" s="2">
        <v>13</v>
      </c>
      <c r="AB22" s="2">
        <v>0</v>
      </c>
      <c r="AC22" s="3">
        <f t="shared" si="22"/>
        <v>0</v>
      </c>
      <c r="AD22" s="2">
        <v>13</v>
      </c>
      <c r="AE22" s="2">
        <v>0</v>
      </c>
      <c r="AF22" s="3">
        <f t="shared" si="23"/>
        <v>0</v>
      </c>
      <c r="AG22" s="2">
        <f t="shared" si="10"/>
        <v>16</v>
      </c>
      <c r="AH22" s="2">
        <f t="shared" si="11"/>
        <v>0</v>
      </c>
      <c r="AI22" s="2">
        <f t="shared" si="12"/>
        <v>0</v>
      </c>
      <c r="AJ22" s="4">
        <f>AVERAGE(E22,K22,N22,Q22,T22,W22,Z22,AC22,AF22)</f>
        <v>0</v>
      </c>
      <c r="AK22" s="5" t="s">
        <v>77</v>
      </c>
    </row>
    <row r="23" spans="1:37" ht="30" customHeight="1" x14ac:dyDescent="0.25">
      <c r="A23" s="35"/>
      <c r="B23" s="24" t="s">
        <v>94</v>
      </c>
      <c r="C23" s="2">
        <v>11</v>
      </c>
      <c r="D23" s="2">
        <v>0</v>
      </c>
      <c r="E23" s="3">
        <f t="shared" si="17"/>
        <v>0</v>
      </c>
      <c r="F23" s="2"/>
      <c r="G23" s="2"/>
      <c r="H23" s="3" t="e">
        <f t="shared" si="16"/>
        <v>#DIV/0!</v>
      </c>
      <c r="I23" s="2"/>
      <c r="J23" s="2"/>
      <c r="K23" s="3" t="e">
        <f t="shared" si="24"/>
        <v>#DIV/0!</v>
      </c>
      <c r="L23" s="2"/>
      <c r="M23" s="2"/>
      <c r="N23" s="3" t="e">
        <f t="shared" si="18"/>
        <v>#DIV/0!</v>
      </c>
      <c r="O23" s="2"/>
      <c r="P23" s="2"/>
      <c r="Q23" s="3" t="e">
        <f t="shared" si="19"/>
        <v>#DIV/0!</v>
      </c>
      <c r="R23" s="2"/>
      <c r="S23" s="2"/>
      <c r="T23" s="3" t="e">
        <f t="shared" si="20"/>
        <v>#DIV/0!</v>
      </c>
      <c r="U23" s="2"/>
      <c r="V23" s="2"/>
      <c r="W23" s="3" t="e">
        <f t="shared" si="25"/>
        <v>#DIV/0!</v>
      </c>
      <c r="X23" s="2"/>
      <c r="Y23" s="2"/>
      <c r="Z23" s="3" t="e">
        <f t="shared" si="21"/>
        <v>#DIV/0!</v>
      </c>
      <c r="AA23" s="2"/>
      <c r="AB23" s="2"/>
      <c r="AC23" s="3" t="e">
        <f t="shared" si="22"/>
        <v>#DIV/0!</v>
      </c>
      <c r="AD23" s="2"/>
      <c r="AE23" s="2"/>
      <c r="AF23" s="3" t="e">
        <f t="shared" si="23"/>
        <v>#DIV/0!</v>
      </c>
      <c r="AG23" s="2">
        <f t="shared" si="10"/>
        <v>11</v>
      </c>
      <c r="AH23" s="2">
        <f t="shared" si="11"/>
        <v>0</v>
      </c>
      <c r="AI23" s="2">
        <f t="shared" si="12"/>
        <v>0</v>
      </c>
      <c r="AJ23" s="4">
        <f>AVERAGE(E23)</f>
        <v>0</v>
      </c>
      <c r="AK23" s="5" t="s">
        <v>77</v>
      </c>
    </row>
    <row r="24" spans="1:37" ht="30" customHeight="1" x14ac:dyDescent="0.25">
      <c r="A24" s="35"/>
      <c r="B24" s="1" t="s">
        <v>52</v>
      </c>
      <c r="C24" s="2">
        <v>22</v>
      </c>
      <c r="D24" s="2">
        <v>1</v>
      </c>
      <c r="E24" s="3">
        <f t="shared" si="17"/>
        <v>4.5454545454545456E-2</v>
      </c>
      <c r="F24" s="2">
        <v>2</v>
      </c>
      <c r="G24" s="2">
        <v>0</v>
      </c>
      <c r="H24" s="3">
        <f t="shared" si="16"/>
        <v>0</v>
      </c>
      <c r="I24" s="2">
        <v>3</v>
      </c>
      <c r="J24" s="2">
        <v>0</v>
      </c>
      <c r="K24" s="3">
        <f t="shared" si="24"/>
        <v>0</v>
      </c>
      <c r="L24" s="2">
        <v>7</v>
      </c>
      <c r="M24" s="2">
        <v>0</v>
      </c>
      <c r="N24" s="3">
        <f t="shared" si="18"/>
        <v>0</v>
      </c>
      <c r="O24" s="2">
        <v>9</v>
      </c>
      <c r="P24" s="2">
        <v>2</v>
      </c>
      <c r="Q24" s="3">
        <f t="shared" si="19"/>
        <v>0.22222222222222221</v>
      </c>
      <c r="R24" s="2">
        <v>9</v>
      </c>
      <c r="S24" s="2">
        <v>0</v>
      </c>
      <c r="T24" s="3">
        <f t="shared" si="20"/>
        <v>0</v>
      </c>
      <c r="U24" s="2">
        <v>13</v>
      </c>
      <c r="V24" s="2">
        <v>0</v>
      </c>
      <c r="W24" s="3">
        <f t="shared" si="25"/>
        <v>0</v>
      </c>
      <c r="X24" s="2">
        <v>20</v>
      </c>
      <c r="Y24" s="2">
        <v>0</v>
      </c>
      <c r="Z24" s="3">
        <f t="shared" si="21"/>
        <v>0</v>
      </c>
      <c r="AA24" s="2">
        <v>20</v>
      </c>
      <c r="AB24" s="2">
        <v>2</v>
      </c>
      <c r="AC24" s="3">
        <f t="shared" si="22"/>
        <v>0.1</v>
      </c>
      <c r="AD24" s="2">
        <v>23</v>
      </c>
      <c r="AE24" s="2">
        <v>1</v>
      </c>
      <c r="AF24" s="3">
        <f t="shared" si="23"/>
        <v>4.3478260869565216E-2</v>
      </c>
      <c r="AG24" s="2">
        <f t="shared" si="10"/>
        <v>22</v>
      </c>
      <c r="AH24" s="2">
        <f t="shared" si="11"/>
        <v>6</v>
      </c>
      <c r="AI24" s="2">
        <f t="shared" si="12"/>
        <v>1</v>
      </c>
      <c r="AJ24" s="4">
        <f t="shared" si="13"/>
        <v>4.1115502854633293E-2</v>
      </c>
      <c r="AK24" s="5" t="s">
        <v>77</v>
      </c>
    </row>
    <row r="25" spans="1:37" ht="15" customHeight="1" x14ac:dyDescent="0.25">
      <c r="A25" s="38" t="s">
        <v>54</v>
      </c>
      <c r="B25" s="1" t="s">
        <v>55</v>
      </c>
      <c r="C25" s="2">
        <v>19</v>
      </c>
      <c r="D25" s="2">
        <v>0</v>
      </c>
      <c r="E25" s="3">
        <f t="shared" si="17"/>
        <v>0</v>
      </c>
      <c r="F25" s="2">
        <v>9</v>
      </c>
      <c r="G25" s="2">
        <v>0</v>
      </c>
      <c r="H25" s="3">
        <f t="shared" ref="H25:H37" si="26">G25/F25</f>
        <v>0</v>
      </c>
      <c r="I25" s="2">
        <v>8</v>
      </c>
      <c r="J25" s="2">
        <v>0</v>
      </c>
      <c r="K25" s="3">
        <f t="shared" si="24"/>
        <v>0</v>
      </c>
      <c r="L25" s="2">
        <v>12</v>
      </c>
      <c r="M25" s="2">
        <v>0</v>
      </c>
      <c r="N25" s="3">
        <f t="shared" si="18"/>
        <v>0</v>
      </c>
      <c r="O25" s="2">
        <v>14</v>
      </c>
      <c r="P25" s="2">
        <v>0</v>
      </c>
      <c r="Q25" s="3">
        <f t="shared" si="19"/>
        <v>0</v>
      </c>
      <c r="R25" s="2">
        <v>13</v>
      </c>
      <c r="S25" s="2">
        <v>0</v>
      </c>
      <c r="T25" s="3">
        <f t="shared" si="20"/>
        <v>0</v>
      </c>
      <c r="U25" s="2">
        <v>14</v>
      </c>
      <c r="V25" s="2">
        <v>0</v>
      </c>
      <c r="W25" s="3">
        <f t="shared" si="25"/>
        <v>0</v>
      </c>
      <c r="X25" s="2">
        <v>20</v>
      </c>
      <c r="Y25" s="2">
        <v>1</v>
      </c>
      <c r="Z25" s="3">
        <f t="shared" si="21"/>
        <v>0.05</v>
      </c>
      <c r="AA25" s="2">
        <v>20</v>
      </c>
      <c r="AB25" s="2">
        <v>0</v>
      </c>
      <c r="AC25" s="3">
        <f t="shared" si="22"/>
        <v>0</v>
      </c>
      <c r="AD25" s="2">
        <v>21</v>
      </c>
      <c r="AE25" s="2">
        <v>0</v>
      </c>
      <c r="AF25" s="3">
        <f t="shared" si="23"/>
        <v>0</v>
      </c>
      <c r="AG25" s="2">
        <f t="shared" si="10"/>
        <v>19</v>
      </c>
      <c r="AH25" s="2">
        <f t="shared" si="11"/>
        <v>1</v>
      </c>
      <c r="AI25" s="2">
        <f t="shared" si="12"/>
        <v>0</v>
      </c>
      <c r="AJ25" s="4">
        <f t="shared" si="13"/>
        <v>5.0000000000000001E-3</v>
      </c>
      <c r="AK25" s="5" t="str">
        <f t="shared" ref="AK25:AK37" si="27">IF(AJ25&lt;0.01,"راكد",IF(AJ25&lt;0.15,"مشبع","مطلوب"))</f>
        <v>راكد</v>
      </c>
    </row>
    <row r="26" spans="1:37" ht="15" customHeight="1" x14ac:dyDescent="0.25">
      <c r="A26" s="39"/>
      <c r="B26" s="1" t="s">
        <v>56</v>
      </c>
      <c r="C26" s="2">
        <v>25</v>
      </c>
      <c r="D26" s="2">
        <v>0</v>
      </c>
      <c r="E26" s="3">
        <f t="shared" si="17"/>
        <v>0</v>
      </c>
      <c r="F26" s="2">
        <v>13</v>
      </c>
      <c r="G26" s="2">
        <v>0</v>
      </c>
      <c r="H26" s="3">
        <f t="shared" si="26"/>
        <v>0</v>
      </c>
      <c r="I26" s="2">
        <v>12</v>
      </c>
      <c r="J26" s="2">
        <v>0</v>
      </c>
      <c r="K26" s="3">
        <f t="shared" si="24"/>
        <v>0</v>
      </c>
      <c r="L26" s="2">
        <v>14</v>
      </c>
      <c r="M26" s="2">
        <v>0</v>
      </c>
      <c r="N26" s="3">
        <f t="shared" si="18"/>
        <v>0</v>
      </c>
      <c r="O26" s="2">
        <v>17</v>
      </c>
      <c r="P26" s="2">
        <v>0</v>
      </c>
      <c r="Q26" s="3">
        <f t="shared" si="19"/>
        <v>0</v>
      </c>
      <c r="R26" s="2">
        <v>16</v>
      </c>
      <c r="S26" s="2">
        <v>1</v>
      </c>
      <c r="T26" s="3">
        <f t="shared" si="20"/>
        <v>6.25E-2</v>
      </c>
      <c r="U26" s="2">
        <v>19</v>
      </c>
      <c r="V26" s="2">
        <v>0</v>
      </c>
      <c r="W26" s="3">
        <f t="shared" si="25"/>
        <v>0</v>
      </c>
      <c r="X26" s="2">
        <v>21</v>
      </c>
      <c r="Y26" s="2">
        <v>0</v>
      </c>
      <c r="Z26" s="3">
        <f t="shared" si="21"/>
        <v>0</v>
      </c>
      <c r="AA26" s="2">
        <v>24</v>
      </c>
      <c r="AB26" s="2">
        <v>0</v>
      </c>
      <c r="AC26" s="3">
        <f t="shared" si="22"/>
        <v>0</v>
      </c>
      <c r="AD26" s="2">
        <v>28</v>
      </c>
      <c r="AE26" s="2">
        <v>0</v>
      </c>
      <c r="AF26" s="3">
        <f t="shared" si="23"/>
        <v>0</v>
      </c>
      <c r="AG26" s="2">
        <f t="shared" si="10"/>
        <v>25</v>
      </c>
      <c r="AH26" s="2">
        <f t="shared" si="11"/>
        <v>1</v>
      </c>
      <c r="AI26" s="2">
        <f t="shared" si="12"/>
        <v>0</v>
      </c>
      <c r="AJ26" s="4">
        <f t="shared" si="13"/>
        <v>6.2500000000000003E-3</v>
      </c>
      <c r="AK26" s="5" t="str">
        <f t="shared" si="27"/>
        <v>راكد</v>
      </c>
    </row>
    <row r="27" spans="1:37" ht="15" customHeight="1" x14ac:dyDescent="0.25">
      <c r="A27" s="39"/>
      <c r="B27" s="1" t="s">
        <v>57</v>
      </c>
      <c r="C27" s="2">
        <v>34</v>
      </c>
      <c r="D27" s="2">
        <v>0</v>
      </c>
      <c r="E27" s="3">
        <f t="shared" si="17"/>
        <v>0</v>
      </c>
      <c r="F27" s="2">
        <v>11</v>
      </c>
      <c r="G27" s="2">
        <v>0</v>
      </c>
      <c r="H27" s="3">
        <f t="shared" si="26"/>
        <v>0</v>
      </c>
      <c r="I27" s="2">
        <v>12</v>
      </c>
      <c r="J27" s="2">
        <v>0</v>
      </c>
      <c r="K27" s="3">
        <f t="shared" si="24"/>
        <v>0</v>
      </c>
      <c r="L27" s="2">
        <v>12</v>
      </c>
      <c r="M27" s="2">
        <v>2</v>
      </c>
      <c r="N27" s="3">
        <f t="shared" si="18"/>
        <v>0.16666666666666666</v>
      </c>
      <c r="O27" s="2">
        <v>16</v>
      </c>
      <c r="P27" s="2">
        <v>0</v>
      </c>
      <c r="Q27" s="3">
        <f t="shared" si="19"/>
        <v>0</v>
      </c>
      <c r="R27" s="2">
        <v>19</v>
      </c>
      <c r="S27" s="2">
        <v>0</v>
      </c>
      <c r="T27" s="3">
        <f t="shared" si="20"/>
        <v>0</v>
      </c>
      <c r="U27" s="2">
        <v>27</v>
      </c>
      <c r="V27" s="2">
        <v>3</v>
      </c>
      <c r="W27" s="3">
        <f t="shared" si="25"/>
        <v>0.1111111111111111</v>
      </c>
      <c r="X27" s="2">
        <v>25</v>
      </c>
      <c r="Y27" s="2">
        <v>0</v>
      </c>
      <c r="Z27" s="3">
        <f t="shared" si="21"/>
        <v>0</v>
      </c>
      <c r="AA27" s="2">
        <v>30</v>
      </c>
      <c r="AB27" s="2">
        <v>0</v>
      </c>
      <c r="AC27" s="3">
        <f t="shared" si="22"/>
        <v>0</v>
      </c>
      <c r="AD27" s="2">
        <v>31</v>
      </c>
      <c r="AE27" s="2">
        <v>0</v>
      </c>
      <c r="AF27" s="3">
        <f t="shared" si="23"/>
        <v>0</v>
      </c>
      <c r="AG27" s="2">
        <f t="shared" si="10"/>
        <v>34</v>
      </c>
      <c r="AH27" s="2">
        <f t="shared" si="11"/>
        <v>5</v>
      </c>
      <c r="AI27" s="2">
        <f t="shared" si="12"/>
        <v>1</v>
      </c>
      <c r="AJ27" s="4">
        <f t="shared" si="13"/>
        <v>2.777777777777778E-2</v>
      </c>
      <c r="AK27" s="5" t="s">
        <v>95</v>
      </c>
    </row>
    <row r="28" spans="1:37" ht="15" customHeight="1" x14ac:dyDescent="0.25">
      <c r="A28" s="39"/>
      <c r="B28" s="1" t="s">
        <v>58</v>
      </c>
      <c r="C28" s="2">
        <v>48</v>
      </c>
      <c r="D28" s="2">
        <v>0</v>
      </c>
      <c r="E28" s="3">
        <f t="shared" si="17"/>
        <v>0</v>
      </c>
      <c r="F28" s="2">
        <v>25</v>
      </c>
      <c r="G28" s="2">
        <v>0</v>
      </c>
      <c r="H28" s="3">
        <f t="shared" si="26"/>
        <v>0</v>
      </c>
      <c r="I28" s="2">
        <v>27</v>
      </c>
      <c r="J28" s="2">
        <v>0</v>
      </c>
      <c r="K28" s="3">
        <f t="shared" si="24"/>
        <v>0</v>
      </c>
      <c r="L28" s="2">
        <v>35</v>
      </c>
      <c r="M28" s="2">
        <v>0</v>
      </c>
      <c r="N28" s="3">
        <f t="shared" si="18"/>
        <v>0</v>
      </c>
      <c r="O28" s="2">
        <v>36</v>
      </c>
      <c r="P28" s="2">
        <v>0</v>
      </c>
      <c r="Q28" s="3">
        <f t="shared" si="19"/>
        <v>0</v>
      </c>
      <c r="R28" s="2">
        <v>37</v>
      </c>
      <c r="S28" s="2">
        <v>0</v>
      </c>
      <c r="T28" s="3">
        <f t="shared" si="20"/>
        <v>0</v>
      </c>
      <c r="U28" s="2">
        <v>40</v>
      </c>
      <c r="V28" s="2">
        <v>0</v>
      </c>
      <c r="W28" s="3">
        <f t="shared" si="25"/>
        <v>0</v>
      </c>
      <c r="X28" s="2">
        <v>59</v>
      </c>
      <c r="Y28" s="2">
        <v>1</v>
      </c>
      <c r="Z28" s="3">
        <f t="shared" si="21"/>
        <v>1.6949152542372881E-2</v>
      </c>
      <c r="AA28" s="2">
        <v>60</v>
      </c>
      <c r="AB28" s="2">
        <v>2</v>
      </c>
      <c r="AC28" s="3">
        <f t="shared" si="22"/>
        <v>3.3333333333333333E-2</v>
      </c>
      <c r="AD28" s="2">
        <v>56</v>
      </c>
      <c r="AE28" s="2">
        <v>1</v>
      </c>
      <c r="AF28" s="3">
        <f t="shared" si="23"/>
        <v>1.7857142857142856E-2</v>
      </c>
      <c r="AG28" s="2">
        <f t="shared" si="10"/>
        <v>48</v>
      </c>
      <c r="AH28" s="2">
        <f t="shared" si="11"/>
        <v>4</v>
      </c>
      <c r="AI28" s="2">
        <f t="shared" si="12"/>
        <v>0</v>
      </c>
      <c r="AJ28" s="4">
        <f t="shared" si="13"/>
        <v>6.8139628732849069E-3</v>
      </c>
      <c r="AK28" s="5" t="str">
        <f t="shared" si="27"/>
        <v>راكد</v>
      </c>
    </row>
    <row r="29" spans="1:37" ht="15" customHeight="1" x14ac:dyDescent="0.25">
      <c r="A29" s="40"/>
      <c r="B29" s="1" t="s">
        <v>59</v>
      </c>
      <c r="C29" s="2">
        <v>103</v>
      </c>
      <c r="D29" s="2">
        <v>0</v>
      </c>
      <c r="E29" s="3">
        <f t="shared" si="17"/>
        <v>0</v>
      </c>
      <c r="F29" s="2">
        <v>31</v>
      </c>
      <c r="G29" s="2">
        <v>0</v>
      </c>
      <c r="H29" s="3">
        <f t="shared" si="26"/>
        <v>0</v>
      </c>
      <c r="I29" s="2">
        <v>33</v>
      </c>
      <c r="J29" s="2">
        <v>6</v>
      </c>
      <c r="K29" s="3">
        <f t="shared" si="24"/>
        <v>0.18181818181818182</v>
      </c>
      <c r="L29" s="2">
        <v>65</v>
      </c>
      <c r="M29" s="2">
        <v>1</v>
      </c>
      <c r="N29" s="3">
        <f t="shared" si="18"/>
        <v>1.5384615384615385E-2</v>
      </c>
      <c r="O29" s="2">
        <v>73</v>
      </c>
      <c r="P29" s="2">
        <v>2</v>
      </c>
      <c r="Q29" s="3">
        <f t="shared" si="19"/>
        <v>2.7397260273972601E-2</v>
      </c>
      <c r="R29" s="2">
        <v>73</v>
      </c>
      <c r="S29" s="2">
        <v>4</v>
      </c>
      <c r="T29" s="3">
        <f t="shared" si="20"/>
        <v>5.4794520547945202E-2</v>
      </c>
      <c r="U29" s="2">
        <v>85</v>
      </c>
      <c r="V29" s="2">
        <v>2</v>
      </c>
      <c r="W29" s="3">
        <f t="shared" si="25"/>
        <v>2.3529411764705882E-2</v>
      </c>
      <c r="X29" s="2">
        <v>88</v>
      </c>
      <c r="Y29" s="2">
        <v>4</v>
      </c>
      <c r="Z29" s="3">
        <f t="shared" si="21"/>
        <v>4.5454545454545456E-2</v>
      </c>
      <c r="AA29" s="2">
        <v>85</v>
      </c>
      <c r="AB29" s="2">
        <v>3</v>
      </c>
      <c r="AC29" s="3">
        <f t="shared" si="22"/>
        <v>3.5294117647058823E-2</v>
      </c>
      <c r="AD29" s="2">
        <v>83</v>
      </c>
      <c r="AE29" s="2">
        <v>2</v>
      </c>
      <c r="AF29" s="3">
        <f t="shared" si="23"/>
        <v>2.4096385542168676E-2</v>
      </c>
      <c r="AG29" s="2">
        <f t="shared" si="10"/>
        <v>103</v>
      </c>
      <c r="AH29" s="2">
        <f t="shared" si="11"/>
        <v>24</v>
      </c>
      <c r="AI29" s="2">
        <f t="shared" si="12"/>
        <v>2</v>
      </c>
      <c r="AJ29" s="4">
        <f t="shared" si="13"/>
        <v>4.077690384331939E-2</v>
      </c>
      <c r="AK29" s="5" t="str">
        <f t="shared" si="27"/>
        <v>مشبع</v>
      </c>
    </row>
    <row r="30" spans="1:37" ht="15" customHeight="1" x14ac:dyDescent="0.25">
      <c r="A30" s="38" t="s">
        <v>60</v>
      </c>
      <c r="B30" s="1" t="s">
        <v>61</v>
      </c>
      <c r="C30" s="2">
        <v>120</v>
      </c>
      <c r="D30" s="2">
        <v>0</v>
      </c>
      <c r="E30" s="3">
        <f t="shared" si="17"/>
        <v>0</v>
      </c>
      <c r="F30" s="2">
        <v>34</v>
      </c>
      <c r="G30" s="2">
        <v>0</v>
      </c>
      <c r="H30" s="3">
        <f t="shared" si="26"/>
        <v>0</v>
      </c>
      <c r="I30" s="2">
        <v>33</v>
      </c>
      <c r="J30" s="2">
        <v>1</v>
      </c>
      <c r="K30" s="3">
        <f t="shared" si="24"/>
        <v>3.0303030303030304E-2</v>
      </c>
      <c r="L30" s="2">
        <v>53</v>
      </c>
      <c r="M30" s="2">
        <v>0</v>
      </c>
      <c r="N30" s="3">
        <f t="shared" si="18"/>
        <v>0</v>
      </c>
      <c r="O30" s="2">
        <v>69</v>
      </c>
      <c r="P30" s="2">
        <v>1</v>
      </c>
      <c r="Q30" s="3">
        <f t="shared" si="19"/>
        <v>1.4492753623188406E-2</v>
      </c>
      <c r="R30" s="2">
        <v>73</v>
      </c>
      <c r="S30" s="2">
        <v>1</v>
      </c>
      <c r="T30" s="3">
        <f t="shared" si="20"/>
        <v>1.3698630136986301E-2</v>
      </c>
      <c r="U30" s="2">
        <v>83</v>
      </c>
      <c r="V30" s="2">
        <v>2</v>
      </c>
      <c r="W30" s="3">
        <f t="shared" si="25"/>
        <v>2.4096385542168676E-2</v>
      </c>
      <c r="X30" s="2">
        <v>104</v>
      </c>
      <c r="Y30" s="2">
        <v>1</v>
      </c>
      <c r="Z30" s="3">
        <f t="shared" si="21"/>
        <v>9.6153846153846159E-3</v>
      </c>
      <c r="AA30" s="2">
        <v>112</v>
      </c>
      <c r="AB30" s="2">
        <v>2</v>
      </c>
      <c r="AC30" s="3">
        <f t="shared" si="22"/>
        <v>1.7857142857142856E-2</v>
      </c>
      <c r="AD30" s="2">
        <v>118</v>
      </c>
      <c r="AE30" s="2">
        <v>0</v>
      </c>
      <c r="AF30" s="3">
        <f t="shared" si="23"/>
        <v>0</v>
      </c>
      <c r="AG30" s="2">
        <f t="shared" si="10"/>
        <v>120</v>
      </c>
      <c r="AH30" s="2">
        <f t="shared" si="11"/>
        <v>8</v>
      </c>
      <c r="AI30" s="2">
        <f t="shared" si="12"/>
        <v>1</v>
      </c>
      <c r="AJ30" s="4">
        <f t="shared" si="13"/>
        <v>1.1006332707790115E-2</v>
      </c>
      <c r="AK30" s="5" t="str">
        <f t="shared" si="27"/>
        <v>مشبع</v>
      </c>
    </row>
    <row r="31" spans="1:37" ht="15" customHeight="1" x14ac:dyDescent="0.25">
      <c r="A31" s="39"/>
      <c r="B31" s="1" t="s">
        <v>63</v>
      </c>
      <c r="C31" s="2">
        <v>46</v>
      </c>
      <c r="D31" s="2">
        <v>0</v>
      </c>
      <c r="E31" s="3">
        <f t="shared" si="17"/>
        <v>0</v>
      </c>
      <c r="F31" s="2">
        <v>16</v>
      </c>
      <c r="G31" s="2">
        <v>0</v>
      </c>
      <c r="H31" s="3">
        <f t="shared" si="26"/>
        <v>0</v>
      </c>
      <c r="I31" s="2">
        <v>16</v>
      </c>
      <c r="J31" s="2">
        <v>0</v>
      </c>
      <c r="K31" s="3">
        <f t="shared" si="24"/>
        <v>0</v>
      </c>
      <c r="L31" s="2">
        <v>23</v>
      </c>
      <c r="M31" s="2">
        <v>0</v>
      </c>
      <c r="N31" s="3">
        <f t="shared" si="18"/>
        <v>0</v>
      </c>
      <c r="O31" s="2">
        <v>28</v>
      </c>
      <c r="P31" s="2">
        <v>0</v>
      </c>
      <c r="Q31" s="3">
        <f t="shared" si="19"/>
        <v>0</v>
      </c>
      <c r="R31" s="2">
        <v>29</v>
      </c>
      <c r="S31" s="2">
        <v>1</v>
      </c>
      <c r="T31" s="3">
        <f t="shared" si="20"/>
        <v>3.4482758620689655E-2</v>
      </c>
      <c r="U31" s="2">
        <v>33</v>
      </c>
      <c r="V31" s="2">
        <v>0</v>
      </c>
      <c r="W31" s="3">
        <f t="shared" si="25"/>
        <v>0</v>
      </c>
      <c r="X31" s="2">
        <v>47</v>
      </c>
      <c r="Y31" s="2">
        <v>2</v>
      </c>
      <c r="Z31" s="3">
        <f t="shared" si="21"/>
        <v>4.2553191489361701E-2</v>
      </c>
      <c r="AA31" s="2">
        <v>49</v>
      </c>
      <c r="AB31" s="2">
        <v>0</v>
      </c>
      <c r="AC31" s="3">
        <f t="shared" si="22"/>
        <v>0</v>
      </c>
      <c r="AD31" s="2">
        <v>49</v>
      </c>
      <c r="AE31" s="2">
        <v>0</v>
      </c>
      <c r="AF31" s="3">
        <f t="shared" si="23"/>
        <v>0</v>
      </c>
      <c r="AG31" s="2">
        <f t="shared" si="10"/>
        <v>46</v>
      </c>
      <c r="AH31" s="2">
        <f t="shared" si="11"/>
        <v>3</v>
      </c>
      <c r="AI31" s="2">
        <f t="shared" si="12"/>
        <v>0</v>
      </c>
      <c r="AJ31" s="4">
        <f t="shared" si="13"/>
        <v>7.7035950110051349E-3</v>
      </c>
      <c r="AK31" s="5" t="str">
        <f t="shared" si="27"/>
        <v>راكد</v>
      </c>
    </row>
    <row r="32" spans="1:37" ht="15" customHeight="1" x14ac:dyDescent="0.25">
      <c r="A32" s="39"/>
      <c r="B32" s="1" t="s">
        <v>64</v>
      </c>
      <c r="C32" s="2">
        <v>36</v>
      </c>
      <c r="D32" s="2">
        <v>0</v>
      </c>
      <c r="E32" s="3">
        <f t="shared" si="17"/>
        <v>0</v>
      </c>
      <c r="F32" s="2">
        <v>17</v>
      </c>
      <c r="G32" s="2">
        <v>0</v>
      </c>
      <c r="H32" s="3">
        <f t="shared" si="26"/>
        <v>0</v>
      </c>
      <c r="I32" s="2">
        <v>17</v>
      </c>
      <c r="J32" s="2">
        <v>2</v>
      </c>
      <c r="K32" s="3">
        <f t="shared" si="24"/>
        <v>0.11764705882352941</v>
      </c>
      <c r="L32" s="2">
        <v>22</v>
      </c>
      <c r="M32" s="2">
        <v>0</v>
      </c>
      <c r="N32" s="3">
        <f t="shared" si="18"/>
        <v>0</v>
      </c>
      <c r="O32" s="2">
        <v>26</v>
      </c>
      <c r="P32" s="2">
        <v>1</v>
      </c>
      <c r="Q32" s="3">
        <f t="shared" si="19"/>
        <v>3.8461538461538464E-2</v>
      </c>
      <c r="R32" s="2">
        <v>26</v>
      </c>
      <c r="S32" s="2">
        <v>1</v>
      </c>
      <c r="T32" s="3">
        <f t="shared" si="20"/>
        <v>3.8461538461538464E-2</v>
      </c>
      <c r="U32" s="2">
        <v>26</v>
      </c>
      <c r="V32" s="2">
        <v>0</v>
      </c>
      <c r="W32" s="3">
        <f t="shared" si="25"/>
        <v>0</v>
      </c>
      <c r="X32" s="2">
        <v>32</v>
      </c>
      <c r="Y32" s="2">
        <v>0</v>
      </c>
      <c r="Z32" s="3">
        <f t="shared" si="21"/>
        <v>0</v>
      </c>
      <c r="AA32" s="2">
        <v>34</v>
      </c>
      <c r="AB32" s="2">
        <v>2</v>
      </c>
      <c r="AC32" s="3">
        <f t="shared" si="22"/>
        <v>5.8823529411764705E-2</v>
      </c>
      <c r="AD32" s="2">
        <v>30</v>
      </c>
      <c r="AE32" s="2">
        <v>0</v>
      </c>
      <c r="AF32" s="3">
        <f t="shared" si="23"/>
        <v>0</v>
      </c>
      <c r="AG32" s="2">
        <f t="shared" si="10"/>
        <v>36</v>
      </c>
      <c r="AH32" s="2">
        <f t="shared" si="11"/>
        <v>6</v>
      </c>
      <c r="AI32" s="2">
        <f t="shared" si="12"/>
        <v>1</v>
      </c>
      <c r="AJ32" s="4">
        <f t="shared" si="13"/>
        <v>2.5339366515837104E-2</v>
      </c>
      <c r="AK32" s="5" t="s">
        <v>95</v>
      </c>
    </row>
    <row r="33" spans="1:37" ht="15" customHeight="1" x14ac:dyDescent="0.25">
      <c r="A33" s="39"/>
      <c r="B33" s="1" t="s">
        <v>65</v>
      </c>
      <c r="C33" s="2">
        <v>86</v>
      </c>
      <c r="D33" s="2">
        <v>0</v>
      </c>
      <c r="E33" s="3">
        <f t="shared" si="17"/>
        <v>0</v>
      </c>
      <c r="F33" s="2">
        <v>65</v>
      </c>
      <c r="G33" s="2">
        <v>0</v>
      </c>
      <c r="H33" s="3">
        <f t="shared" si="26"/>
        <v>0</v>
      </c>
      <c r="I33" s="2">
        <v>52</v>
      </c>
      <c r="J33" s="2">
        <v>0</v>
      </c>
      <c r="K33" s="3">
        <f t="shared" si="24"/>
        <v>0</v>
      </c>
      <c r="L33" s="2">
        <v>61</v>
      </c>
      <c r="M33" s="2">
        <v>0</v>
      </c>
      <c r="N33" s="3">
        <f t="shared" si="18"/>
        <v>0</v>
      </c>
      <c r="O33" s="2">
        <v>64</v>
      </c>
      <c r="P33" s="2">
        <v>0</v>
      </c>
      <c r="Q33" s="3">
        <f t="shared" si="19"/>
        <v>0</v>
      </c>
      <c r="R33" s="2">
        <v>71</v>
      </c>
      <c r="S33" s="2">
        <v>7</v>
      </c>
      <c r="T33" s="3">
        <f t="shared" si="20"/>
        <v>9.8591549295774641E-2</v>
      </c>
      <c r="U33" s="2">
        <v>69</v>
      </c>
      <c r="V33" s="2">
        <v>1</v>
      </c>
      <c r="W33" s="3">
        <f t="shared" si="25"/>
        <v>1.4492753623188406E-2</v>
      </c>
      <c r="X33" s="2">
        <v>79</v>
      </c>
      <c r="Y33" s="2">
        <v>0</v>
      </c>
      <c r="Z33" s="3">
        <f t="shared" si="21"/>
        <v>0</v>
      </c>
      <c r="AA33" s="2">
        <v>90</v>
      </c>
      <c r="AB33" s="2">
        <v>0</v>
      </c>
      <c r="AC33" s="3">
        <f t="shared" si="22"/>
        <v>0</v>
      </c>
      <c r="AD33" s="2">
        <v>89</v>
      </c>
      <c r="AE33" s="2">
        <v>0</v>
      </c>
      <c r="AF33" s="3">
        <f t="shared" si="23"/>
        <v>0</v>
      </c>
      <c r="AG33" s="2">
        <f t="shared" si="10"/>
        <v>86</v>
      </c>
      <c r="AH33" s="2">
        <f t="shared" si="11"/>
        <v>8</v>
      </c>
      <c r="AI33" s="2">
        <f t="shared" si="12"/>
        <v>1</v>
      </c>
      <c r="AJ33" s="4">
        <f t="shared" si="13"/>
        <v>1.1308430291896304E-2</v>
      </c>
      <c r="AK33" s="5" t="s">
        <v>95</v>
      </c>
    </row>
    <row r="34" spans="1:37" ht="15" customHeight="1" x14ac:dyDescent="0.25">
      <c r="A34" s="40"/>
      <c r="B34" s="1" t="s">
        <v>66</v>
      </c>
      <c r="C34" s="2">
        <v>74</v>
      </c>
      <c r="D34" s="2">
        <v>0</v>
      </c>
      <c r="E34" s="3">
        <f t="shared" si="17"/>
        <v>0</v>
      </c>
      <c r="F34" s="2">
        <v>37</v>
      </c>
      <c r="G34" s="2">
        <v>3</v>
      </c>
      <c r="H34" s="3">
        <f t="shared" si="26"/>
        <v>8.1081081081081086E-2</v>
      </c>
      <c r="I34" s="2">
        <v>33</v>
      </c>
      <c r="J34" s="2">
        <v>2</v>
      </c>
      <c r="K34" s="3">
        <f t="shared" si="24"/>
        <v>6.0606060606060608E-2</v>
      </c>
      <c r="L34" s="2">
        <v>46</v>
      </c>
      <c r="M34" s="2">
        <v>4</v>
      </c>
      <c r="N34" s="3">
        <f t="shared" si="18"/>
        <v>8.6956521739130432E-2</v>
      </c>
      <c r="O34" s="2">
        <v>48</v>
      </c>
      <c r="P34" s="2">
        <v>0</v>
      </c>
      <c r="Q34" s="3">
        <f t="shared" si="19"/>
        <v>0</v>
      </c>
      <c r="R34" s="2">
        <v>58</v>
      </c>
      <c r="S34" s="2">
        <v>1</v>
      </c>
      <c r="T34" s="3">
        <f t="shared" si="20"/>
        <v>1.7241379310344827E-2</v>
      </c>
      <c r="U34" s="2">
        <v>58</v>
      </c>
      <c r="V34" s="2">
        <v>0</v>
      </c>
      <c r="W34" s="3">
        <f t="shared" si="25"/>
        <v>0</v>
      </c>
      <c r="X34" s="2">
        <v>59</v>
      </c>
      <c r="Y34" s="2">
        <v>0</v>
      </c>
      <c r="Z34" s="3">
        <f t="shared" si="21"/>
        <v>0</v>
      </c>
      <c r="AA34" s="2">
        <v>69</v>
      </c>
      <c r="AB34" s="2">
        <v>0</v>
      </c>
      <c r="AC34" s="3">
        <f t="shared" si="22"/>
        <v>0</v>
      </c>
      <c r="AD34" s="2">
        <v>75</v>
      </c>
      <c r="AE34" s="2">
        <v>0</v>
      </c>
      <c r="AF34" s="3">
        <f t="shared" si="23"/>
        <v>0</v>
      </c>
      <c r="AG34" s="2">
        <f t="shared" si="10"/>
        <v>74</v>
      </c>
      <c r="AH34" s="2">
        <f t="shared" si="11"/>
        <v>10</v>
      </c>
      <c r="AI34" s="2">
        <f t="shared" si="12"/>
        <v>1</v>
      </c>
      <c r="AJ34" s="4">
        <f t="shared" si="13"/>
        <v>2.4588504273661695E-2</v>
      </c>
      <c r="AK34" s="5" t="str">
        <f t="shared" si="27"/>
        <v>مشبع</v>
      </c>
    </row>
    <row r="35" spans="1:37" x14ac:dyDescent="0.25">
      <c r="A35" s="33" t="s">
        <v>78</v>
      </c>
      <c r="B35" s="1" t="s">
        <v>67</v>
      </c>
      <c r="C35" s="2">
        <v>25</v>
      </c>
      <c r="D35" s="2">
        <v>0</v>
      </c>
      <c r="E35" s="3">
        <f t="shared" si="17"/>
        <v>0</v>
      </c>
      <c r="F35" s="2">
        <v>15</v>
      </c>
      <c r="G35" s="2">
        <v>0</v>
      </c>
      <c r="H35" s="3">
        <f t="shared" si="26"/>
        <v>0</v>
      </c>
      <c r="I35" s="2">
        <v>16</v>
      </c>
      <c r="J35" s="2">
        <v>0</v>
      </c>
      <c r="K35" s="3">
        <f t="shared" si="24"/>
        <v>0</v>
      </c>
      <c r="L35" s="2">
        <v>16</v>
      </c>
      <c r="M35" s="2">
        <v>1</v>
      </c>
      <c r="N35" s="3">
        <f t="shared" si="18"/>
        <v>6.25E-2</v>
      </c>
      <c r="O35" s="2">
        <v>16</v>
      </c>
      <c r="P35" s="2">
        <v>2</v>
      </c>
      <c r="Q35" s="3">
        <f t="shared" si="19"/>
        <v>0.125</v>
      </c>
      <c r="R35" s="2">
        <v>17</v>
      </c>
      <c r="S35" s="2">
        <v>0</v>
      </c>
      <c r="T35" s="3">
        <f t="shared" si="20"/>
        <v>0</v>
      </c>
      <c r="U35" s="2">
        <v>28</v>
      </c>
      <c r="V35" s="2">
        <v>0</v>
      </c>
      <c r="W35" s="3">
        <f t="shared" si="25"/>
        <v>0</v>
      </c>
      <c r="X35" s="2">
        <v>28</v>
      </c>
      <c r="Y35" s="2">
        <v>1</v>
      </c>
      <c r="Z35" s="3">
        <f t="shared" si="21"/>
        <v>3.5714285714285712E-2</v>
      </c>
      <c r="AA35" s="2">
        <v>26</v>
      </c>
      <c r="AB35" s="2">
        <v>1</v>
      </c>
      <c r="AC35" s="3">
        <f t="shared" si="22"/>
        <v>3.8461538461538464E-2</v>
      </c>
      <c r="AD35" s="2">
        <v>27</v>
      </c>
      <c r="AE35" s="2">
        <v>0</v>
      </c>
      <c r="AF35" s="3">
        <f t="shared" si="23"/>
        <v>0</v>
      </c>
      <c r="AG35" s="2">
        <f t="shared" si="10"/>
        <v>25</v>
      </c>
      <c r="AH35" s="2">
        <f t="shared" si="11"/>
        <v>5</v>
      </c>
      <c r="AI35" s="2">
        <f t="shared" si="12"/>
        <v>1</v>
      </c>
      <c r="AJ35" s="4">
        <f t="shared" si="13"/>
        <v>2.6167582417582415E-2</v>
      </c>
      <c r="AK35" s="5" t="s">
        <v>95</v>
      </c>
    </row>
    <row r="36" spans="1:37" x14ac:dyDescent="0.25">
      <c r="A36" s="34"/>
      <c r="B36" s="1" t="s">
        <v>68</v>
      </c>
      <c r="C36" s="2">
        <v>132</v>
      </c>
      <c r="D36" s="2">
        <v>0</v>
      </c>
      <c r="E36" s="3">
        <f t="shared" si="17"/>
        <v>0</v>
      </c>
      <c r="F36" s="2">
        <v>153</v>
      </c>
      <c r="G36" s="2">
        <v>0</v>
      </c>
      <c r="H36" s="3">
        <f t="shared" si="26"/>
        <v>0</v>
      </c>
      <c r="I36" s="2">
        <v>138</v>
      </c>
      <c r="J36" s="2">
        <v>2</v>
      </c>
      <c r="K36" s="3">
        <f t="shared" si="24"/>
        <v>1.4492753623188406E-2</v>
      </c>
      <c r="L36" s="2">
        <v>140</v>
      </c>
      <c r="M36" s="2">
        <v>1</v>
      </c>
      <c r="N36" s="3">
        <f t="shared" si="18"/>
        <v>7.1428571428571426E-3</v>
      </c>
      <c r="O36" s="2">
        <v>144</v>
      </c>
      <c r="P36" s="2">
        <v>6</v>
      </c>
      <c r="Q36" s="3">
        <f t="shared" si="19"/>
        <v>4.1666666666666664E-2</v>
      </c>
      <c r="R36" s="2">
        <v>131</v>
      </c>
      <c r="S36" s="2">
        <v>11</v>
      </c>
      <c r="T36" s="3">
        <f t="shared" si="20"/>
        <v>8.3969465648854963E-2</v>
      </c>
      <c r="U36" s="2">
        <v>136</v>
      </c>
      <c r="V36" s="2">
        <v>3</v>
      </c>
      <c r="W36" s="3">
        <f t="shared" si="25"/>
        <v>2.2058823529411766E-2</v>
      </c>
      <c r="X36" s="2">
        <v>120</v>
      </c>
      <c r="Y36" s="2">
        <v>4</v>
      </c>
      <c r="Z36" s="3">
        <f t="shared" si="21"/>
        <v>3.3333333333333333E-2</v>
      </c>
      <c r="AA36" s="2">
        <v>126</v>
      </c>
      <c r="AB36" s="2">
        <v>2</v>
      </c>
      <c r="AC36" s="3">
        <f t="shared" si="22"/>
        <v>1.5873015873015872E-2</v>
      </c>
      <c r="AD36" s="2">
        <v>138</v>
      </c>
      <c r="AE36" s="2">
        <v>5</v>
      </c>
      <c r="AF36" s="3">
        <f t="shared" si="23"/>
        <v>3.6231884057971016E-2</v>
      </c>
      <c r="AG36" s="2">
        <f t="shared" si="10"/>
        <v>132</v>
      </c>
      <c r="AH36" s="2">
        <f t="shared" si="11"/>
        <v>34</v>
      </c>
      <c r="AI36" s="2">
        <f t="shared" si="12"/>
        <v>3</v>
      </c>
      <c r="AJ36" s="4">
        <f t="shared" si="13"/>
        <v>2.5476879987529916E-2</v>
      </c>
      <c r="AK36" s="5" t="str">
        <f t="shared" si="27"/>
        <v>مشبع</v>
      </c>
    </row>
    <row r="37" spans="1:37" x14ac:dyDescent="0.25">
      <c r="A37" s="34"/>
      <c r="B37" s="1" t="s">
        <v>69</v>
      </c>
      <c r="C37" s="2">
        <v>35</v>
      </c>
      <c r="D37" s="2">
        <v>0</v>
      </c>
      <c r="E37" s="3">
        <f t="shared" si="17"/>
        <v>0</v>
      </c>
      <c r="F37" s="2">
        <v>23</v>
      </c>
      <c r="G37" s="2">
        <v>7</v>
      </c>
      <c r="H37" s="3">
        <f t="shared" si="26"/>
        <v>0.30434782608695654</v>
      </c>
      <c r="I37" s="2">
        <v>16</v>
      </c>
      <c r="J37" s="2">
        <v>7</v>
      </c>
      <c r="K37" s="3">
        <f t="shared" si="24"/>
        <v>0.4375</v>
      </c>
      <c r="L37" s="2">
        <v>28</v>
      </c>
      <c r="M37" s="2">
        <v>2</v>
      </c>
      <c r="N37" s="3">
        <f t="shared" si="18"/>
        <v>7.1428571428571425E-2</v>
      </c>
      <c r="O37" s="2">
        <v>22</v>
      </c>
      <c r="P37" s="2">
        <v>4</v>
      </c>
      <c r="Q37" s="3">
        <f t="shared" si="19"/>
        <v>0.18181818181818182</v>
      </c>
      <c r="R37" s="2">
        <v>26</v>
      </c>
      <c r="S37" s="2">
        <v>2</v>
      </c>
      <c r="T37" s="3">
        <f t="shared" si="20"/>
        <v>7.6923076923076927E-2</v>
      </c>
      <c r="U37" s="2">
        <v>29</v>
      </c>
      <c r="V37" s="2">
        <v>2</v>
      </c>
      <c r="W37" s="3">
        <f t="shared" si="25"/>
        <v>6.8965517241379309E-2</v>
      </c>
      <c r="X37" s="2">
        <v>35</v>
      </c>
      <c r="Y37" s="2">
        <v>1</v>
      </c>
      <c r="Z37" s="3">
        <f t="shared" si="21"/>
        <v>2.8571428571428571E-2</v>
      </c>
      <c r="AA37" s="2">
        <v>39</v>
      </c>
      <c r="AB37" s="2">
        <v>11</v>
      </c>
      <c r="AC37" s="3">
        <f t="shared" si="22"/>
        <v>0.28205128205128205</v>
      </c>
      <c r="AD37" s="2">
        <v>28</v>
      </c>
      <c r="AE37" s="2">
        <v>1</v>
      </c>
      <c r="AF37" s="3">
        <f t="shared" si="23"/>
        <v>3.5714285714285712E-2</v>
      </c>
      <c r="AG37" s="2">
        <f t="shared" si="10"/>
        <v>35</v>
      </c>
      <c r="AH37" s="2">
        <f t="shared" si="11"/>
        <v>37</v>
      </c>
      <c r="AI37" s="2">
        <f t="shared" si="12"/>
        <v>4</v>
      </c>
      <c r="AJ37" s="4">
        <f t="shared" si="13"/>
        <v>0.14873201698351621</v>
      </c>
      <c r="AK37" s="5" t="str">
        <f t="shared" si="27"/>
        <v>مشبع</v>
      </c>
    </row>
    <row r="38" spans="1:37" ht="30" customHeight="1" x14ac:dyDescent="0.25">
      <c r="A38" s="28" t="s">
        <v>79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8"/>
      <c r="AH38" s="28"/>
      <c r="AI38" s="28"/>
      <c r="AJ38" s="28"/>
      <c r="AK38" s="28"/>
    </row>
  </sheetData>
  <mergeCells count="19">
    <mergeCell ref="A3:A15"/>
    <mergeCell ref="A25:A29"/>
    <mergeCell ref="A30:A34"/>
    <mergeCell ref="A38:AK38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B1:B2"/>
    <mergeCell ref="A1:A2"/>
    <mergeCell ref="A35:A37"/>
    <mergeCell ref="A17:A24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rightToLeft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18.28515625" customWidth="1"/>
    <col min="2" max="2" width="22" customWidth="1"/>
    <col min="3" max="32" width="9.140625" hidden="1" customWidth="1"/>
    <col min="33" max="35" width="14" customWidth="1"/>
    <col min="36" max="36" width="14" hidden="1" customWidth="1"/>
    <col min="37" max="37" width="14" customWidth="1"/>
  </cols>
  <sheetData>
    <row r="1" spans="1:37" ht="21.75" customHeight="1" x14ac:dyDescent="0.25">
      <c r="A1" s="32" t="s">
        <v>9</v>
      </c>
      <c r="B1" s="32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30" t="s">
        <v>85</v>
      </c>
      <c r="AH1" s="30"/>
      <c r="AI1" s="30"/>
      <c r="AJ1" s="30"/>
      <c r="AK1" s="30"/>
    </row>
    <row r="2" spans="1:37" ht="45" x14ac:dyDescent="0.25">
      <c r="A2" s="32"/>
      <c r="B2" s="32"/>
      <c r="C2" s="31">
        <v>2020</v>
      </c>
      <c r="D2" s="32"/>
      <c r="E2" s="32"/>
      <c r="F2" s="31" t="s">
        <v>0</v>
      </c>
      <c r="G2" s="32"/>
      <c r="H2" s="32"/>
      <c r="I2" s="31" t="s">
        <v>1</v>
      </c>
      <c r="J2" s="32"/>
      <c r="K2" s="32"/>
      <c r="L2" s="31" t="s">
        <v>2</v>
      </c>
      <c r="M2" s="32"/>
      <c r="N2" s="32"/>
      <c r="O2" s="31" t="s">
        <v>3</v>
      </c>
      <c r="P2" s="32"/>
      <c r="Q2" s="32"/>
      <c r="R2" s="31" t="s">
        <v>4</v>
      </c>
      <c r="S2" s="32"/>
      <c r="T2" s="32"/>
      <c r="U2" s="31" t="s">
        <v>5</v>
      </c>
      <c r="V2" s="32"/>
      <c r="W2" s="32"/>
      <c r="X2" s="31" t="s">
        <v>6</v>
      </c>
      <c r="Y2" s="32"/>
      <c r="Z2" s="32"/>
      <c r="AA2" s="31" t="s">
        <v>7</v>
      </c>
      <c r="AB2" s="32"/>
      <c r="AC2" s="32"/>
      <c r="AD2" s="31" t="s">
        <v>8</v>
      </c>
      <c r="AE2" s="32"/>
      <c r="AF2" s="32"/>
      <c r="AG2" s="18" t="s">
        <v>80</v>
      </c>
      <c r="AH2" s="18" t="s">
        <v>90</v>
      </c>
      <c r="AI2" s="18" t="s">
        <v>93</v>
      </c>
      <c r="AJ2" s="20" t="s">
        <v>92</v>
      </c>
      <c r="AK2" s="18" t="s">
        <v>83</v>
      </c>
    </row>
    <row r="3" spans="1:37" ht="15" customHeight="1" x14ac:dyDescent="0.25">
      <c r="A3" s="35" t="s">
        <v>11</v>
      </c>
      <c r="B3" s="11" t="s">
        <v>12</v>
      </c>
      <c r="C3" s="12">
        <v>98</v>
      </c>
      <c r="D3" s="12">
        <v>1</v>
      </c>
      <c r="E3" s="13">
        <f>D3/C3</f>
        <v>1.020408163265306E-2</v>
      </c>
      <c r="F3" s="12">
        <v>24</v>
      </c>
      <c r="G3" s="12">
        <v>3</v>
      </c>
      <c r="H3" s="13">
        <f>G3/F3</f>
        <v>0.125</v>
      </c>
      <c r="I3" s="12">
        <v>19</v>
      </c>
      <c r="J3" s="12">
        <v>8</v>
      </c>
      <c r="K3" s="13">
        <f>J3/I3</f>
        <v>0.42105263157894735</v>
      </c>
      <c r="L3" s="12">
        <v>17</v>
      </c>
      <c r="M3" s="12">
        <v>5</v>
      </c>
      <c r="N3" s="13">
        <f>M3/L3</f>
        <v>0.29411764705882354</v>
      </c>
      <c r="O3" s="12">
        <v>26</v>
      </c>
      <c r="P3" s="12">
        <v>1</v>
      </c>
      <c r="Q3" s="13">
        <f>P3/O3</f>
        <v>3.8461538461538464E-2</v>
      </c>
      <c r="R3" s="12">
        <v>35</v>
      </c>
      <c r="S3" s="12">
        <v>5</v>
      </c>
      <c r="T3" s="13">
        <f>S3/R3</f>
        <v>0.14285714285714285</v>
      </c>
      <c r="U3" s="12">
        <v>37</v>
      </c>
      <c r="V3" s="12">
        <v>0</v>
      </c>
      <c r="W3" s="13">
        <f>V3/U3</f>
        <v>0</v>
      </c>
      <c r="X3" s="12">
        <v>60</v>
      </c>
      <c r="Y3" s="12">
        <v>0</v>
      </c>
      <c r="Z3" s="13">
        <f>Y3/X3</f>
        <v>0</v>
      </c>
      <c r="AA3" s="12">
        <v>85</v>
      </c>
      <c r="AB3" s="12">
        <v>0</v>
      </c>
      <c r="AC3" s="13">
        <f>AB3/AA3</f>
        <v>0</v>
      </c>
      <c r="AD3" s="12">
        <v>88</v>
      </c>
      <c r="AE3" s="12">
        <v>1</v>
      </c>
      <c r="AF3" s="13">
        <f>AE3/AD3</f>
        <v>1.1363636363636364E-2</v>
      </c>
      <c r="AG3" s="12">
        <f>C3</f>
        <v>98</v>
      </c>
      <c r="AH3" s="12">
        <f>SUM(D3,G3,J3,M3,P3,S3,V3,Y3,AB3,AE3)</f>
        <v>24</v>
      </c>
      <c r="AI3" s="12">
        <f>ROUND(AH3/10,0)</f>
        <v>2</v>
      </c>
      <c r="AJ3" s="14">
        <f>AVERAGE(E3,H3,K3,N3,Q3,T3,W3,Z3,AC3,AF3)</f>
        <v>0.10430566779527417</v>
      </c>
      <c r="AK3" s="15" t="str">
        <f>IF(AJ3&lt;0.01,"راكد",IF(AJ3&lt;0.15,"مشبع","مطلوب"))</f>
        <v>مشبع</v>
      </c>
    </row>
    <row r="4" spans="1:37" ht="15" customHeight="1" x14ac:dyDescent="0.25">
      <c r="A4" s="35"/>
      <c r="B4" s="6" t="s">
        <v>70</v>
      </c>
      <c r="C4" s="7">
        <v>53</v>
      </c>
      <c r="D4" s="7">
        <v>0</v>
      </c>
      <c r="E4" s="8">
        <f t="shared" ref="E4:E38" si="0">D4/C4</f>
        <v>0</v>
      </c>
      <c r="F4" s="7">
        <v>6</v>
      </c>
      <c r="G4" s="7">
        <v>1</v>
      </c>
      <c r="H4" s="8">
        <f t="shared" ref="H4:H38" si="1">G4/F4</f>
        <v>0.16666666666666666</v>
      </c>
      <c r="I4" s="7">
        <v>4</v>
      </c>
      <c r="J4" s="7">
        <v>5</v>
      </c>
      <c r="K4" s="8">
        <f t="shared" ref="K4:K38" si="2">J4/I4</f>
        <v>1.25</v>
      </c>
      <c r="L4" s="7">
        <v>2</v>
      </c>
      <c r="M4" s="7">
        <v>2</v>
      </c>
      <c r="N4" s="8">
        <f t="shared" ref="N4:N38" si="3">M4/L4</f>
        <v>1</v>
      </c>
      <c r="O4" s="7">
        <v>3</v>
      </c>
      <c r="P4" s="7">
        <v>0</v>
      </c>
      <c r="Q4" s="8">
        <f t="shared" ref="Q4:Q38" si="4">P4/O4</f>
        <v>0</v>
      </c>
      <c r="R4" s="7">
        <v>12</v>
      </c>
      <c r="S4" s="7">
        <v>0</v>
      </c>
      <c r="T4" s="8">
        <f t="shared" ref="T4:T38" si="5">S4/R4</f>
        <v>0</v>
      </c>
      <c r="U4" s="7">
        <v>18</v>
      </c>
      <c r="V4" s="7">
        <v>0</v>
      </c>
      <c r="W4" s="8">
        <f t="shared" ref="W4:W10" si="6">V4/U4</f>
        <v>0</v>
      </c>
      <c r="X4" s="7">
        <v>37</v>
      </c>
      <c r="Y4" s="7">
        <v>0</v>
      </c>
      <c r="Z4" s="8">
        <f t="shared" ref="Z4:Z38" si="7">Y4/X4</f>
        <v>0</v>
      </c>
      <c r="AA4" s="7">
        <v>46</v>
      </c>
      <c r="AB4" s="7">
        <v>0</v>
      </c>
      <c r="AC4" s="8">
        <f t="shared" ref="AC4:AC38" si="8">AB4/AA4</f>
        <v>0</v>
      </c>
      <c r="AD4" s="7">
        <v>48</v>
      </c>
      <c r="AE4" s="7">
        <v>1</v>
      </c>
      <c r="AF4" s="8">
        <f t="shared" ref="AF4:AF38" si="9">AE4/AD4</f>
        <v>2.0833333333333332E-2</v>
      </c>
      <c r="AG4" s="12">
        <f t="shared" ref="AG4:AG25" si="10">C4</f>
        <v>53</v>
      </c>
      <c r="AH4" s="12">
        <f t="shared" ref="AH4:AH58" si="11">SUM(D4,G4,J4,M4,P4,S4,V4,Y4,AB4,AE4)</f>
        <v>9</v>
      </c>
      <c r="AI4" s="12">
        <f t="shared" ref="AI4:AI25" si="12">ROUND(AH4/10,0)</f>
        <v>1</v>
      </c>
      <c r="AJ4" s="14">
        <f t="shared" ref="AJ4:AJ58" si="13">AVERAGE(E4,H4,K4,N4,Q4,T4,W4,Z4,AC4,AF4)</f>
        <v>0.24375000000000005</v>
      </c>
      <c r="AK4" s="15" t="s">
        <v>96</v>
      </c>
    </row>
    <row r="5" spans="1:37" ht="15" customHeight="1" x14ac:dyDescent="0.25">
      <c r="A5" s="35"/>
      <c r="B5" s="6" t="s">
        <v>13</v>
      </c>
      <c r="C5" s="7">
        <v>385</v>
      </c>
      <c r="D5" s="7">
        <v>20</v>
      </c>
      <c r="E5" s="8">
        <f t="shared" si="0"/>
        <v>5.1948051948051951E-2</v>
      </c>
      <c r="F5" s="7">
        <v>180</v>
      </c>
      <c r="G5" s="7">
        <v>8</v>
      </c>
      <c r="H5" s="8">
        <f t="shared" si="1"/>
        <v>4.4444444444444446E-2</v>
      </c>
      <c r="I5" s="7">
        <v>188</v>
      </c>
      <c r="J5" s="7">
        <v>10</v>
      </c>
      <c r="K5" s="8">
        <f t="shared" si="2"/>
        <v>5.3191489361702128E-2</v>
      </c>
      <c r="L5" s="7">
        <v>220</v>
      </c>
      <c r="M5" s="7">
        <v>16</v>
      </c>
      <c r="N5" s="8">
        <f t="shared" si="3"/>
        <v>7.2727272727272724E-2</v>
      </c>
      <c r="O5" s="7">
        <v>260</v>
      </c>
      <c r="P5" s="7">
        <v>6</v>
      </c>
      <c r="Q5" s="8">
        <f t="shared" si="4"/>
        <v>2.3076923076923078E-2</v>
      </c>
      <c r="R5" s="7">
        <v>298</v>
      </c>
      <c r="S5" s="7">
        <v>22</v>
      </c>
      <c r="T5" s="8">
        <f t="shared" si="5"/>
        <v>7.3825503355704702E-2</v>
      </c>
      <c r="U5" s="7">
        <v>303</v>
      </c>
      <c r="V5" s="7">
        <v>7</v>
      </c>
      <c r="W5" s="8">
        <f t="shared" si="6"/>
        <v>2.3102310231023101E-2</v>
      </c>
      <c r="X5" s="7">
        <v>336</v>
      </c>
      <c r="Y5" s="7">
        <v>3</v>
      </c>
      <c r="Z5" s="8">
        <f t="shared" si="7"/>
        <v>8.9285714285714281E-3</v>
      </c>
      <c r="AA5" s="7">
        <v>358</v>
      </c>
      <c r="AB5" s="7">
        <v>16</v>
      </c>
      <c r="AC5" s="8">
        <f t="shared" si="8"/>
        <v>4.4692737430167599E-2</v>
      </c>
      <c r="AD5" s="7">
        <v>366</v>
      </c>
      <c r="AE5" s="7">
        <v>17</v>
      </c>
      <c r="AF5" s="8">
        <f t="shared" si="9"/>
        <v>4.6448087431693992E-2</v>
      </c>
      <c r="AG5" s="12">
        <f t="shared" si="10"/>
        <v>385</v>
      </c>
      <c r="AH5" s="12">
        <f t="shared" si="11"/>
        <v>125</v>
      </c>
      <c r="AI5" s="12">
        <f t="shared" si="12"/>
        <v>13</v>
      </c>
      <c r="AJ5" s="14">
        <f t="shared" si="13"/>
        <v>4.4238539143555515E-2</v>
      </c>
      <c r="AK5" s="15" t="str">
        <f t="shared" ref="AK5:AK31" si="14">IF(AJ5&lt;0.01,"راكد",IF(AJ5&lt;0.15,"مشبع","مطلوب"))</f>
        <v>مشبع</v>
      </c>
    </row>
    <row r="6" spans="1:37" ht="15" customHeight="1" x14ac:dyDescent="0.25">
      <c r="A6" s="35"/>
      <c r="B6" s="6" t="s">
        <v>14</v>
      </c>
      <c r="C6" s="7">
        <v>331</v>
      </c>
      <c r="D6" s="7">
        <v>1</v>
      </c>
      <c r="E6" s="8">
        <f t="shared" si="0"/>
        <v>3.0211480362537764E-3</v>
      </c>
      <c r="F6" s="7">
        <v>257</v>
      </c>
      <c r="G6" s="7">
        <v>8</v>
      </c>
      <c r="H6" s="8">
        <f t="shared" si="1"/>
        <v>3.1128404669260701E-2</v>
      </c>
      <c r="I6" s="7">
        <v>256</v>
      </c>
      <c r="J6" s="7">
        <v>5</v>
      </c>
      <c r="K6" s="8">
        <f t="shared" si="2"/>
        <v>1.953125E-2</v>
      </c>
      <c r="L6" s="7">
        <v>259</v>
      </c>
      <c r="M6" s="7">
        <v>15</v>
      </c>
      <c r="N6" s="8">
        <f t="shared" si="3"/>
        <v>5.7915057915057917E-2</v>
      </c>
      <c r="O6" s="7">
        <v>267</v>
      </c>
      <c r="P6" s="7">
        <v>11</v>
      </c>
      <c r="Q6" s="8">
        <f t="shared" si="4"/>
        <v>4.1198501872659173E-2</v>
      </c>
      <c r="R6" s="7">
        <v>277</v>
      </c>
      <c r="S6" s="7">
        <v>22</v>
      </c>
      <c r="T6" s="8">
        <f t="shared" si="5"/>
        <v>7.9422382671480149E-2</v>
      </c>
      <c r="U6" s="7">
        <v>275</v>
      </c>
      <c r="V6" s="7">
        <v>6</v>
      </c>
      <c r="W6" s="8">
        <f t="shared" si="6"/>
        <v>2.181818181818182E-2</v>
      </c>
      <c r="X6" s="7">
        <v>298</v>
      </c>
      <c r="Y6" s="7">
        <v>3</v>
      </c>
      <c r="Z6" s="8">
        <f t="shared" si="7"/>
        <v>1.0067114093959731E-2</v>
      </c>
      <c r="AA6" s="7">
        <v>325</v>
      </c>
      <c r="AB6" s="7">
        <v>3</v>
      </c>
      <c r="AC6" s="8">
        <f t="shared" si="8"/>
        <v>9.2307692307692316E-3</v>
      </c>
      <c r="AD6" s="7">
        <v>327</v>
      </c>
      <c r="AE6" s="7">
        <v>15</v>
      </c>
      <c r="AF6" s="8">
        <f t="shared" si="9"/>
        <v>4.5871559633027525E-2</v>
      </c>
      <c r="AG6" s="12">
        <f t="shared" si="10"/>
        <v>331</v>
      </c>
      <c r="AH6" s="12">
        <f t="shared" si="11"/>
        <v>89</v>
      </c>
      <c r="AI6" s="12">
        <f t="shared" si="12"/>
        <v>9</v>
      </c>
      <c r="AJ6" s="14">
        <f t="shared" si="13"/>
        <v>3.1920436994065E-2</v>
      </c>
      <c r="AK6" s="15" t="str">
        <f t="shared" si="14"/>
        <v>مشبع</v>
      </c>
    </row>
    <row r="7" spans="1:37" ht="15" customHeight="1" x14ac:dyDescent="0.25">
      <c r="A7" s="35"/>
      <c r="B7" s="6" t="s">
        <v>15</v>
      </c>
      <c r="C7" s="7">
        <v>71</v>
      </c>
      <c r="D7" s="7">
        <v>8</v>
      </c>
      <c r="E7" s="8">
        <f t="shared" si="0"/>
        <v>0.11267605633802817</v>
      </c>
      <c r="F7" s="7">
        <v>84</v>
      </c>
      <c r="G7" s="7">
        <v>1</v>
      </c>
      <c r="H7" s="8">
        <f t="shared" si="1"/>
        <v>1.1904761904761904E-2</v>
      </c>
      <c r="I7" s="7">
        <v>83</v>
      </c>
      <c r="J7" s="7">
        <v>2</v>
      </c>
      <c r="K7" s="8">
        <f t="shared" si="2"/>
        <v>2.4096385542168676E-2</v>
      </c>
      <c r="L7" s="7">
        <v>83</v>
      </c>
      <c r="M7" s="7">
        <v>1</v>
      </c>
      <c r="N7" s="8">
        <f t="shared" si="3"/>
        <v>1.2048192771084338E-2</v>
      </c>
      <c r="O7" s="7">
        <v>81</v>
      </c>
      <c r="P7" s="7">
        <v>1</v>
      </c>
      <c r="Q7" s="8">
        <f t="shared" si="4"/>
        <v>1.2345679012345678E-2</v>
      </c>
      <c r="R7" s="7">
        <v>80</v>
      </c>
      <c r="S7" s="7">
        <v>3</v>
      </c>
      <c r="T7" s="8">
        <f t="shared" si="5"/>
        <v>3.7499999999999999E-2</v>
      </c>
      <c r="U7" s="7">
        <v>74</v>
      </c>
      <c r="V7" s="7">
        <v>3</v>
      </c>
      <c r="W7" s="8">
        <f t="shared" si="6"/>
        <v>4.0540540540540543E-2</v>
      </c>
      <c r="X7" s="7">
        <v>83</v>
      </c>
      <c r="Y7" s="7">
        <v>2</v>
      </c>
      <c r="Z7" s="8">
        <f t="shared" si="7"/>
        <v>2.4096385542168676E-2</v>
      </c>
      <c r="AA7" s="7">
        <v>90</v>
      </c>
      <c r="AB7" s="7">
        <v>7</v>
      </c>
      <c r="AC7" s="8">
        <f t="shared" si="8"/>
        <v>7.7777777777777779E-2</v>
      </c>
      <c r="AD7" s="7">
        <v>82</v>
      </c>
      <c r="AE7" s="7">
        <v>2</v>
      </c>
      <c r="AF7" s="8">
        <f t="shared" si="9"/>
        <v>2.4390243902439025E-2</v>
      </c>
      <c r="AG7" s="12">
        <f t="shared" si="10"/>
        <v>71</v>
      </c>
      <c r="AH7" s="12">
        <f t="shared" si="11"/>
        <v>30</v>
      </c>
      <c r="AI7" s="12">
        <f t="shared" si="12"/>
        <v>3</v>
      </c>
      <c r="AJ7" s="14">
        <f t="shared" si="13"/>
        <v>3.7737602333131483E-2</v>
      </c>
      <c r="AK7" s="15" t="str">
        <f t="shared" si="14"/>
        <v>مشبع</v>
      </c>
    </row>
    <row r="8" spans="1:37" ht="15" customHeight="1" x14ac:dyDescent="0.25">
      <c r="A8" s="35"/>
      <c r="B8" s="6" t="s">
        <v>16</v>
      </c>
      <c r="C8" s="7">
        <v>305</v>
      </c>
      <c r="D8" s="7">
        <v>2</v>
      </c>
      <c r="E8" s="8">
        <f t="shared" si="0"/>
        <v>6.5573770491803279E-3</v>
      </c>
      <c r="F8" s="7">
        <v>209</v>
      </c>
      <c r="G8" s="7">
        <v>6</v>
      </c>
      <c r="H8" s="8">
        <f t="shared" si="1"/>
        <v>2.8708133971291867E-2</v>
      </c>
      <c r="I8" s="7">
        <v>217</v>
      </c>
      <c r="J8" s="7">
        <v>5</v>
      </c>
      <c r="K8" s="8">
        <f t="shared" si="2"/>
        <v>2.3041474654377881E-2</v>
      </c>
      <c r="L8" s="7">
        <v>231</v>
      </c>
      <c r="M8" s="7">
        <v>8</v>
      </c>
      <c r="N8" s="8">
        <f t="shared" si="3"/>
        <v>3.4632034632034632E-2</v>
      </c>
      <c r="O8" s="7">
        <v>224</v>
      </c>
      <c r="P8" s="7">
        <v>10</v>
      </c>
      <c r="Q8" s="8">
        <f t="shared" si="4"/>
        <v>4.4642857142857144E-2</v>
      </c>
      <c r="R8" s="7">
        <v>262</v>
      </c>
      <c r="S8" s="7">
        <v>3</v>
      </c>
      <c r="T8" s="8">
        <f t="shared" si="5"/>
        <v>1.1450381679389313E-2</v>
      </c>
      <c r="U8" s="7">
        <v>265</v>
      </c>
      <c r="V8" s="7">
        <v>12</v>
      </c>
      <c r="W8" s="8">
        <f t="shared" si="6"/>
        <v>4.5283018867924525E-2</v>
      </c>
      <c r="X8" s="7">
        <v>286</v>
      </c>
      <c r="Y8" s="7">
        <v>5</v>
      </c>
      <c r="Z8" s="8">
        <f t="shared" si="7"/>
        <v>1.7482517482517484E-2</v>
      </c>
      <c r="AA8" s="7">
        <v>303</v>
      </c>
      <c r="AB8" s="7">
        <v>1</v>
      </c>
      <c r="AC8" s="8">
        <f t="shared" si="8"/>
        <v>3.3003300330033004E-3</v>
      </c>
      <c r="AD8" s="7">
        <v>308</v>
      </c>
      <c r="AE8" s="7">
        <v>6</v>
      </c>
      <c r="AF8" s="8">
        <f t="shared" si="9"/>
        <v>1.948051948051948E-2</v>
      </c>
      <c r="AG8" s="12">
        <f t="shared" si="10"/>
        <v>305</v>
      </c>
      <c r="AH8" s="12">
        <f t="shared" si="11"/>
        <v>58</v>
      </c>
      <c r="AI8" s="12">
        <f t="shared" si="12"/>
        <v>6</v>
      </c>
      <c r="AJ8" s="14">
        <f t="shared" si="13"/>
        <v>2.3457864499309596E-2</v>
      </c>
      <c r="AK8" s="15" t="str">
        <f t="shared" si="14"/>
        <v>مشبع</v>
      </c>
    </row>
    <row r="9" spans="1:37" ht="15" customHeight="1" x14ac:dyDescent="0.25">
      <c r="A9" s="35"/>
      <c r="B9" s="6" t="s">
        <v>17</v>
      </c>
      <c r="C9" s="7">
        <v>139</v>
      </c>
      <c r="D9" s="7">
        <v>3</v>
      </c>
      <c r="E9" s="8">
        <f t="shared" si="0"/>
        <v>2.1582733812949641E-2</v>
      </c>
      <c r="F9" s="7">
        <v>49</v>
      </c>
      <c r="G9" s="7">
        <v>1</v>
      </c>
      <c r="H9" s="8">
        <f t="shared" si="1"/>
        <v>2.0408163265306121E-2</v>
      </c>
      <c r="I9" s="7">
        <v>52</v>
      </c>
      <c r="J9" s="7">
        <v>1</v>
      </c>
      <c r="K9" s="8">
        <f t="shared" si="2"/>
        <v>1.9230769230769232E-2</v>
      </c>
      <c r="L9" s="7">
        <v>67</v>
      </c>
      <c r="M9" s="7">
        <v>1</v>
      </c>
      <c r="N9" s="8">
        <f t="shared" si="3"/>
        <v>1.4925373134328358E-2</v>
      </c>
      <c r="O9" s="7">
        <v>75</v>
      </c>
      <c r="P9" s="7">
        <v>0</v>
      </c>
      <c r="Q9" s="8">
        <f t="shared" si="4"/>
        <v>0</v>
      </c>
      <c r="R9" s="7">
        <v>92</v>
      </c>
      <c r="S9" s="7">
        <v>0</v>
      </c>
      <c r="T9" s="8">
        <f t="shared" si="5"/>
        <v>0</v>
      </c>
      <c r="U9" s="7">
        <v>100</v>
      </c>
      <c r="V9" s="7">
        <v>0</v>
      </c>
      <c r="W9" s="8">
        <f t="shared" si="6"/>
        <v>0</v>
      </c>
      <c r="X9" s="7">
        <v>132</v>
      </c>
      <c r="Y9" s="7">
        <v>0</v>
      </c>
      <c r="Z9" s="8">
        <f t="shared" si="7"/>
        <v>0</v>
      </c>
      <c r="AA9" s="7">
        <v>134</v>
      </c>
      <c r="AB9" s="7">
        <v>5</v>
      </c>
      <c r="AC9" s="8">
        <f t="shared" si="8"/>
        <v>3.7313432835820892E-2</v>
      </c>
      <c r="AD9" s="7">
        <v>136</v>
      </c>
      <c r="AE9" s="7">
        <v>2</v>
      </c>
      <c r="AF9" s="8">
        <f t="shared" si="9"/>
        <v>1.4705882352941176E-2</v>
      </c>
      <c r="AG9" s="12">
        <f t="shared" si="10"/>
        <v>139</v>
      </c>
      <c r="AH9" s="12">
        <f t="shared" si="11"/>
        <v>13</v>
      </c>
      <c r="AI9" s="12">
        <f t="shared" si="12"/>
        <v>1</v>
      </c>
      <c r="AJ9" s="14">
        <f t="shared" si="13"/>
        <v>1.2816635463211542E-2</v>
      </c>
      <c r="AK9" s="15" t="str">
        <f t="shared" si="14"/>
        <v>مشبع</v>
      </c>
    </row>
    <row r="10" spans="1:37" ht="15" customHeight="1" x14ac:dyDescent="0.25">
      <c r="A10" s="35"/>
      <c r="B10" s="6" t="s">
        <v>18</v>
      </c>
      <c r="C10" s="7">
        <v>103</v>
      </c>
      <c r="D10" s="7">
        <v>4</v>
      </c>
      <c r="E10" s="8">
        <f t="shared" si="0"/>
        <v>3.8834951456310676E-2</v>
      </c>
      <c r="F10" s="7">
        <v>40</v>
      </c>
      <c r="G10" s="7">
        <v>2</v>
      </c>
      <c r="H10" s="8">
        <f t="shared" si="1"/>
        <v>0.05</v>
      </c>
      <c r="I10" s="7">
        <v>34</v>
      </c>
      <c r="J10" s="7">
        <v>4</v>
      </c>
      <c r="K10" s="8">
        <f t="shared" si="2"/>
        <v>0.11764705882352941</v>
      </c>
      <c r="L10" s="7">
        <v>34</v>
      </c>
      <c r="M10" s="7">
        <v>6</v>
      </c>
      <c r="N10" s="8">
        <f t="shared" si="3"/>
        <v>0.17647058823529413</v>
      </c>
      <c r="O10" s="7">
        <v>39</v>
      </c>
      <c r="P10" s="7">
        <v>1</v>
      </c>
      <c r="Q10" s="8">
        <f t="shared" si="4"/>
        <v>2.564102564102564E-2</v>
      </c>
      <c r="R10" s="7">
        <v>60</v>
      </c>
      <c r="S10" s="7">
        <v>2</v>
      </c>
      <c r="T10" s="8">
        <f t="shared" si="5"/>
        <v>3.3333333333333333E-2</v>
      </c>
      <c r="U10" s="7">
        <v>66</v>
      </c>
      <c r="V10" s="7">
        <v>3</v>
      </c>
      <c r="W10" s="8">
        <f t="shared" si="6"/>
        <v>4.5454545454545456E-2</v>
      </c>
      <c r="X10" s="7">
        <v>93</v>
      </c>
      <c r="Y10" s="7">
        <v>1</v>
      </c>
      <c r="Z10" s="8">
        <f t="shared" si="7"/>
        <v>1.0752688172043012E-2</v>
      </c>
      <c r="AA10" s="7">
        <v>106</v>
      </c>
      <c r="AB10" s="7">
        <v>2</v>
      </c>
      <c r="AC10" s="8">
        <f t="shared" si="8"/>
        <v>1.8867924528301886E-2</v>
      </c>
      <c r="AD10" s="7">
        <v>110</v>
      </c>
      <c r="AE10" s="7">
        <v>6</v>
      </c>
      <c r="AF10" s="8">
        <f t="shared" si="9"/>
        <v>5.4545454545454543E-2</v>
      </c>
      <c r="AG10" s="12">
        <f t="shared" si="10"/>
        <v>103</v>
      </c>
      <c r="AH10" s="12">
        <f t="shared" si="11"/>
        <v>31</v>
      </c>
      <c r="AI10" s="12">
        <f t="shared" si="12"/>
        <v>3</v>
      </c>
      <c r="AJ10" s="14">
        <f t="shared" si="13"/>
        <v>5.7154757018983815E-2</v>
      </c>
      <c r="AK10" s="15" t="str">
        <f t="shared" si="14"/>
        <v>مشبع</v>
      </c>
    </row>
    <row r="11" spans="1:37" ht="15" customHeight="1" x14ac:dyDescent="0.25">
      <c r="A11" s="35"/>
      <c r="B11" s="6" t="s">
        <v>19</v>
      </c>
      <c r="C11" s="7">
        <v>540</v>
      </c>
      <c r="D11" s="7">
        <v>1</v>
      </c>
      <c r="E11" s="8">
        <f t="shared" si="0"/>
        <v>1.8518518518518519E-3</v>
      </c>
      <c r="F11" s="7">
        <v>464</v>
      </c>
      <c r="G11" s="7">
        <v>19</v>
      </c>
      <c r="H11" s="8">
        <f t="shared" si="1"/>
        <v>4.0948275862068964E-2</v>
      </c>
      <c r="I11" s="7">
        <v>469</v>
      </c>
      <c r="J11" s="7">
        <v>18</v>
      </c>
      <c r="K11" s="8">
        <f t="shared" si="2"/>
        <v>3.8379530916844352E-2</v>
      </c>
      <c r="L11" s="7">
        <v>476</v>
      </c>
      <c r="M11" s="7">
        <v>32</v>
      </c>
      <c r="N11" s="8">
        <f t="shared" si="3"/>
        <v>6.7226890756302518E-2</v>
      </c>
      <c r="O11" s="7">
        <v>492</v>
      </c>
      <c r="P11" s="7">
        <v>47</v>
      </c>
      <c r="Q11" s="8">
        <f t="shared" si="4"/>
        <v>9.5528455284552852E-2</v>
      </c>
      <c r="R11" s="7">
        <v>506</v>
      </c>
      <c r="S11" s="7">
        <v>45</v>
      </c>
      <c r="T11" s="8">
        <f t="shared" si="5"/>
        <v>8.8932806324110672E-2</v>
      </c>
      <c r="U11" s="7">
        <v>515</v>
      </c>
      <c r="V11" s="7">
        <v>40</v>
      </c>
      <c r="W11" s="8">
        <f t="shared" ref="W11:W40" si="15">V11/U11</f>
        <v>7.7669902912621352E-2</v>
      </c>
      <c r="X11" s="7">
        <v>530</v>
      </c>
      <c r="Y11" s="7">
        <v>20</v>
      </c>
      <c r="Z11" s="8">
        <f t="shared" si="7"/>
        <v>3.7735849056603772E-2</v>
      </c>
      <c r="AA11" s="7">
        <v>531</v>
      </c>
      <c r="AB11" s="7">
        <v>15</v>
      </c>
      <c r="AC11" s="8">
        <f t="shared" si="8"/>
        <v>2.8248587570621469E-2</v>
      </c>
      <c r="AD11" s="7">
        <v>535</v>
      </c>
      <c r="AE11" s="7">
        <v>26</v>
      </c>
      <c r="AF11" s="8">
        <f t="shared" si="9"/>
        <v>4.8598130841121495E-2</v>
      </c>
      <c r="AG11" s="12">
        <f t="shared" si="10"/>
        <v>540</v>
      </c>
      <c r="AH11" s="12">
        <f t="shared" si="11"/>
        <v>263</v>
      </c>
      <c r="AI11" s="12">
        <f t="shared" si="12"/>
        <v>26</v>
      </c>
      <c r="AJ11" s="14">
        <f t="shared" si="13"/>
        <v>5.2512028137669933E-2</v>
      </c>
      <c r="AK11" s="15" t="str">
        <f t="shared" si="14"/>
        <v>مشبع</v>
      </c>
    </row>
    <row r="12" spans="1:37" ht="15" customHeight="1" x14ac:dyDescent="0.25">
      <c r="A12" s="35"/>
      <c r="B12" s="6" t="s">
        <v>20</v>
      </c>
      <c r="C12" s="7">
        <v>73</v>
      </c>
      <c r="D12" s="7">
        <v>1</v>
      </c>
      <c r="E12" s="8">
        <f t="shared" si="0"/>
        <v>1.3698630136986301E-2</v>
      </c>
      <c r="F12" s="7">
        <v>70</v>
      </c>
      <c r="G12" s="7">
        <v>1</v>
      </c>
      <c r="H12" s="8">
        <f t="shared" si="1"/>
        <v>1.4285714285714285E-2</v>
      </c>
      <c r="I12" s="7">
        <v>66</v>
      </c>
      <c r="J12" s="7">
        <v>2</v>
      </c>
      <c r="K12" s="8">
        <f t="shared" si="2"/>
        <v>3.0303030303030304E-2</v>
      </c>
      <c r="L12" s="7">
        <v>70</v>
      </c>
      <c r="M12" s="7">
        <v>0</v>
      </c>
      <c r="N12" s="8">
        <f t="shared" si="3"/>
        <v>0</v>
      </c>
      <c r="O12" s="7">
        <v>66</v>
      </c>
      <c r="P12" s="7">
        <v>2</v>
      </c>
      <c r="Q12" s="8">
        <f t="shared" si="4"/>
        <v>3.0303030303030304E-2</v>
      </c>
      <c r="R12" s="7">
        <v>59</v>
      </c>
      <c r="S12" s="7">
        <v>1</v>
      </c>
      <c r="T12" s="8">
        <f t="shared" si="5"/>
        <v>1.6949152542372881E-2</v>
      </c>
      <c r="U12" s="7">
        <v>65</v>
      </c>
      <c r="V12" s="7">
        <v>0</v>
      </c>
      <c r="W12" s="8">
        <f t="shared" si="15"/>
        <v>0</v>
      </c>
      <c r="X12" s="7">
        <v>73</v>
      </c>
      <c r="Y12" s="7">
        <v>1</v>
      </c>
      <c r="Z12" s="8">
        <f t="shared" si="7"/>
        <v>1.3698630136986301E-2</v>
      </c>
      <c r="AA12" s="7">
        <v>70</v>
      </c>
      <c r="AB12" s="7">
        <v>2</v>
      </c>
      <c r="AC12" s="8">
        <f t="shared" si="8"/>
        <v>2.8571428571428571E-2</v>
      </c>
      <c r="AD12" s="7">
        <v>71</v>
      </c>
      <c r="AE12" s="7">
        <v>5</v>
      </c>
      <c r="AF12" s="8">
        <f t="shared" si="9"/>
        <v>7.0422535211267609E-2</v>
      </c>
      <c r="AG12" s="12">
        <f t="shared" si="10"/>
        <v>73</v>
      </c>
      <c r="AH12" s="12">
        <f t="shared" si="11"/>
        <v>15</v>
      </c>
      <c r="AI12" s="12">
        <f t="shared" si="12"/>
        <v>2</v>
      </c>
      <c r="AJ12" s="14">
        <f t="shared" si="13"/>
        <v>2.1823215149081653E-2</v>
      </c>
      <c r="AK12" s="15" t="str">
        <f t="shared" si="14"/>
        <v>مشبع</v>
      </c>
    </row>
    <row r="13" spans="1:37" ht="15" customHeight="1" x14ac:dyDescent="0.25">
      <c r="A13" s="35"/>
      <c r="B13" s="6" t="s">
        <v>21</v>
      </c>
      <c r="C13" s="7">
        <v>29</v>
      </c>
      <c r="D13" s="7">
        <v>0</v>
      </c>
      <c r="E13" s="8">
        <f t="shared" si="0"/>
        <v>0</v>
      </c>
      <c r="F13" s="7">
        <v>11</v>
      </c>
      <c r="G13" s="7">
        <v>2</v>
      </c>
      <c r="H13" s="8">
        <f t="shared" si="1"/>
        <v>0.18181818181818182</v>
      </c>
      <c r="I13" s="7">
        <v>10</v>
      </c>
      <c r="J13" s="7">
        <v>4</v>
      </c>
      <c r="K13" s="8">
        <f t="shared" si="2"/>
        <v>0.4</v>
      </c>
      <c r="L13" s="7">
        <v>10</v>
      </c>
      <c r="M13" s="7">
        <v>2</v>
      </c>
      <c r="N13" s="8">
        <f t="shared" si="3"/>
        <v>0.2</v>
      </c>
      <c r="O13" s="7">
        <v>7</v>
      </c>
      <c r="P13" s="7">
        <v>2</v>
      </c>
      <c r="Q13" s="8">
        <f t="shared" si="4"/>
        <v>0.2857142857142857</v>
      </c>
      <c r="R13" s="7">
        <v>13</v>
      </c>
      <c r="S13" s="7">
        <v>0</v>
      </c>
      <c r="T13" s="8">
        <f t="shared" si="5"/>
        <v>0</v>
      </c>
      <c r="U13" s="7">
        <v>19</v>
      </c>
      <c r="V13" s="7">
        <v>0</v>
      </c>
      <c r="W13" s="8">
        <f t="shared" si="15"/>
        <v>0</v>
      </c>
      <c r="X13" s="7">
        <v>19</v>
      </c>
      <c r="Y13" s="7">
        <v>0</v>
      </c>
      <c r="Z13" s="8">
        <f t="shared" si="7"/>
        <v>0</v>
      </c>
      <c r="AA13" s="7">
        <v>26</v>
      </c>
      <c r="AB13" s="7">
        <v>0</v>
      </c>
      <c r="AC13" s="8">
        <f t="shared" si="8"/>
        <v>0</v>
      </c>
      <c r="AD13" s="7">
        <v>28</v>
      </c>
      <c r="AE13" s="7">
        <v>0</v>
      </c>
      <c r="AF13" s="8">
        <f t="shared" si="9"/>
        <v>0</v>
      </c>
      <c r="AG13" s="12">
        <f t="shared" si="10"/>
        <v>29</v>
      </c>
      <c r="AH13" s="12">
        <f t="shared" si="11"/>
        <v>10</v>
      </c>
      <c r="AI13" s="12">
        <f t="shared" si="12"/>
        <v>1</v>
      </c>
      <c r="AJ13" s="14">
        <f t="shared" si="13"/>
        <v>0.10675324675324674</v>
      </c>
      <c r="AK13" s="15" t="str">
        <f t="shared" si="14"/>
        <v>مشبع</v>
      </c>
    </row>
    <row r="14" spans="1:37" ht="15" customHeight="1" x14ac:dyDescent="0.25">
      <c r="A14" s="35"/>
      <c r="B14" s="6" t="s">
        <v>22</v>
      </c>
      <c r="C14" s="7">
        <v>72</v>
      </c>
      <c r="D14" s="7">
        <v>5</v>
      </c>
      <c r="E14" s="8">
        <f t="shared" si="0"/>
        <v>6.9444444444444448E-2</v>
      </c>
      <c r="F14" s="7">
        <v>17</v>
      </c>
      <c r="G14" s="7">
        <v>4</v>
      </c>
      <c r="H14" s="8">
        <f t="shared" si="1"/>
        <v>0.23529411764705882</v>
      </c>
      <c r="I14" s="7">
        <v>3</v>
      </c>
      <c r="J14" s="7">
        <v>10</v>
      </c>
      <c r="K14" s="8">
        <f t="shared" si="2"/>
        <v>3.3333333333333335</v>
      </c>
      <c r="L14" s="7">
        <v>18</v>
      </c>
      <c r="M14" s="7">
        <v>14</v>
      </c>
      <c r="N14" s="8">
        <f t="shared" si="3"/>
        <v>0.77777777777777779</v>
      </c>
      <c r="O14" s="7">
        <v>10</v>
      </c>
      <c r="P14" s="7">
        <v>3</v>
      </c>
      <c r="Q14" s="8">
        <f t="shared" si="4"/>
        <v>0.3</v>
      </c>
      <c r="R14" s="7">
        <v>31</v>
      </c>
      <c r="S14" s="7">
        <v>20</v>
      </c>
      <c r="T14" s="8">
        <f t="shared" si="5"/>
        <v>0.64516129032258063</v>
      </c>
      <c r="U14" s="7">
        <v>30</v>
      </c>
      <c r="V14" s="7">
        <v>8</v>
      </c>
      <c r="W14" s="8">
        <f t="shared" si="15"/>
        <v>0.26666666666666666</v>
      </c>
      <c r="X14" s="7">
        <v>53</v>
      </c>
      <c r="Y14" s="7">
        <v>3</v>
      </c>
      <c r="Z14" s="8">
        <f t="shared" si="7"/>
        <v>5.6603773584905662E-2</v>
      </c>
      <c r="AA14" s="7">
        <v>60</v>
      </c>
      <c r="AB14" s="7">
        <v>14</v>
      </c>
      <c r="AC14" s="8">
        <f t="shared" si="8"/>
        <v>0.23333333333333334</v>
      </c>
      <c r="AD14" s="7">
        <v>59</v>
      </c>
      <c r="AE14" s="7">
        <v>12</v>
      </c>
      <c r="AF14" s="8">
        <f t="shared" si="9"/>
        <v>0.20338983050847459</v>
      </c>
      <c r="AG14" s="12">
        <f t="shared" si="10"/>
        <v>72</v>
      </c>
      <c r="AH14" s="12">
        <f t="shared" si="11"/>
        <v>93</v>
      </c>
      <c r="AI14" s="12">
        <f t="shared" si="12"/>
        <v>9</v>
      </c>
      <c r="AJ14" s="14">
        <f t="shared" si="13"/>
        <v>0.61210045676185754</v>
      </c>
      <c r="AK14" s="15" t="str">
        <f t="shared" si="14"/>
        <v>مطلوب</v>
      </c>
    </row>
    <row r="15" spans="1:37" ht="15" customHeight="1" x14ac:dyDescent="0.25">
      <c r="A15" s="35"/>
      <c r="B15" s="6" t="s">
        <v>23</v>
      </c>
      <c r="C15" s="7">
        <v>199</v>
      </c>
      <c r="D15" s="7">
        <v>0</v>
      </c>
      <c r="E15" s="8">
        <f t="shared" si="0"/>
        <v>0</v>
      </c>
      <c r="F15" s="7">
        <v>166</v>
      </c>
      <c r="G15" s="7">
        <v>7</v>
      </c>
      <c r="H15" s="8">
        <f t="shared" si="1"/>
        <v>4.2168674698795178E-2</v>
      </c>
      <c r="I15" s="7">
        <v>159</v>
      </c>
      <c r="J15" s="7">
        <v>6</v>
      </c>
      <c r="K15" s="8">
        <f t="shared" si="2"/>
        <v>3.7735849056603772E-2</v>
      </c>
      <c r="L15" s="7">
        <v>157</v>
      </c>
      <c r="M15" s="7">
        <v>5</v>
      </c>
      <c r="N15" s="8">
        <f t="shared" si="3"/>
        <v>3.1847133757961783E-2</v>
      </c>
      <c r="O15" s="7">
        <v>148</v>
      </c>
      <c r="P15" s="7">
        <v>9</v>
      </c>
      <c r="Q15" s="8">
        <f t="shared" si="4"/>
        <v>6.0810810810810814E-2</v>
      </c>
      <c r="R15" s="7">
        <v>153</v>
      </c>
      <c r="S15" s="7">
        <v>7</v>
      </c>
      <c r="T15" s="8">
        <f t="shared" si="5"/>
        <v>4.5751633986928102E-2</v>
      </c>
      <c r="U15" s="7">
        <v>153</v>
      </c>
      <c r="V15" s="7">
        <v>1</v>
      </c>
      <c r="W15" s="8">
        <f t="shared" si="15"/>
        <v>6.5359477124183009E-3</v>
      </c>
      <c r="X15" s="7">
        <v>170</v>
      </c>
      <c r="Y15" s="7">
        <v>1</v>
      </c>
      <c r="Z15" s="8">
        <f t="shared" si="7"/>
        <v>5.8823529411764705E-3</v>
      </c>
      <c r="AA15" s="7">
        <v>186</v>
      </c>
      <c r="AB15" s="7">
        <v>0</v>
      </c>
      <c r="AC15" s="8">
        <f t="shared" si="8"/>
        <v>0</v>
      </c>
      <c r="AD15" s="7">
        <v>190</v>
      </c>
      <c r="AE15" s="7">
        <v>4</v>
      </c>
      <c r="AF15" s="8">
        <f t="shared" si="9"/>
        <v>2.1052631578947368E-2</v>
      </c>
      <c r="AG15" s="12">
        <f t="shared" si="10"/>
        <v>199</v>
      </c>
      <c r="AH15" s="12">
        <f t="shared" si="11"/>
        <v>40</v>
      </c>
      <c r="AI15" s="12">
        <f t="shared" si="12"/>
        <v>4</v>
      </c>
      <c r="AJ15" s="14">
        <f t="shared" si="13"/>
        <v>2.5178503454364183E-2</v>
      </c>
      <c r="AK15" s="15" t="str">
        <f t="shared" si="14"/>
        <v>مشبع</v>
      </c>
    </row>
    <row r="16" spans="1:37" ht="15" customHeight="1" x14ac:dyDescent="0.25">
      <c r="A16" s="35"/>
      <c r="B16" s="6" t="s">
        <v>24</v>
      </c>
      <c r="C16" s="7">
        <v>136</v>
      </c>
      <c r="D16" s="7">
        <v>2</v>
      </c>
      <c r="E16" s="8">
        <f t="shared" si="0"/>
        <v>1.4705882352941176E-2</v>
      </c>
      <c r="F16" s="7">
        <v>65</v>
      </c>
      <c r="G16" s="7">
        <v>0</v>
      </c>
      <c r="H16" s="8">
        <f t="shared" si="1"/>
        <v>0</v>
      </c>
      <c r="I16" s="7">
        <v>63</v>
      </c>
      <c r="J16" s="7">
        <v>0</v>
      </c>
      <c r="K16" s="8">
        <f t="shared" si="2"/>
        <v>0</v>
      </c>
      <c r="L16" s="7">
        <v>73</v>
      </c>
      <c r="M16" s="7">
        <v>0</v>
      </c>
      <c r="N16" s="8">
        <f t="shared" si="3"/>
        <v>0</v>
      </c>
      <c r="O16" s="7">
        <v>82</v>
      </c>
      <c r="P16" s="7">
        <v>2</v>
      </c>
      <c r="Q16" s="8">
        <f t="shared" si="4"/>
        <v>2.4390243902439025E-2</v>
      </c>
      <c r="R16" s="7">
        <v>90</v>
      </c>
      <c r="S16" s="7">
        <v>0</v>
      </c>
      <c r="T16" s="8">
        <f t="shared" si="5"/>
        <v>0</v>
      </c>
      <c r="U16" s="7">
        <v>95</v>
      </c>
      <c r="V16" s="7">
        <v>1</v>
      </c>
      <c r="W16" s="8">
        <f t="shared" si="15"/>
        <v>1.0526315789473684E-2</v>
      </c>
      <c r="X16" s="7">
        <v>117</v>
      </c>
      <c r="Y16" s="7">
        <v>2</v>
      </c>
      <c r="Z16" s="8">
        <f t="shared" si="7"/>
        <v>1.7094017094017096E-2</v>
      </c>
      <c r="AA16" s="7">
        <v>120</v>
      </c>
      <c r="AB16" s="7">
        <v>1</v>
      </c>
      <c r="AC16" s="8">
        <f t="shared" si="8"/>
        <v>8.3333333333333332E-3</v>
      </c>
      <c r="AD16" s="7">
        <v>130</v>
      </c>
      <c r="AE16" s="7">
        <v>0</v>
      </c>
      <c r="AF16" s="8">
        <f t="shared" si="9"/>
        <v>0</v>
      </c>
      <c r="AG16" s="12">
        <f t="shared" si="10"/>
        <v>136</v>
      </c>
      <c r="AH16" s="12">
        <f t="shared" si="11"/>
        <v>8</v>
      </c>
      <c r="AI16" s="12">
        <f t="shared" si="12"/>
        <v>1</v>
      </c>
      <c r="AJ16" s="14">
        <f t="shared" si="13"/>
        <v>7.5049792472204309E-3</v>
      </c>
      <c r="AK16" s="15" t="str">
        <f t="shared" si="14"/>
        <v>راكد</v>
      </c>
    </row>
    <row r="17" spans="1:37" ht="15" customHeight="1" x14ac:dyDescent="0.25">
      <c r="A17" s="35"/>
      <c r="B17" s="6" t="s">
        <v>25</v>
      </c>
      <c r="C17" s="7">
        <v>222</v>
      </c>
      <c r="D17" s="7">
        <v>0</v>
      </c>
      <c r="E17" s="8">
        <f t="shared" si="0"/>
        <v>0</v>
      </c>
      <c r="F17" s="7">
        <v>71</v>
      </c>
      <c r="G17" s="7">
        <v>0</v>
      </c>
      <c r="H17" s="8">
        <f t="shared" si="1"/>
        <v>0</v>
      </c>
      <c r="I17" s="7">
        <v>77</v>
      </c>
      <c r="J17" s="7">
        <v>3</v>
      </c>
      <c r="K17" s="8">
        <f t="shared" si="2"/>
        <v>3.896103896103896E-2</v>
      </c>
      <c r="L17" s="7">
        <v>86</v>
      </c>
      <c r="M17" s="7">
        <v>0</v>
      </c>
      <c r="N17" s="8">
        <f t="shared" si="3"/>
        <v>0</v>
      </c>
      <c r="O17" s="7">
        <v>108</v>
      </c>
      <c r="P17" s="7">
        <v>0</v>
      </c>
      <c r="Q17" s="8">
        <f t="shared" si="4"/>
        <v>0</v>
      </c>
      <c r="R17" s="7">
        <v>147</v>
      </c>
      <c r="S17" s="7">
        <v>1</v>
      </c>
      <c r="T17" s="8">
        <f t="shared" si="5"/>
        <v>6.8027210884353739E-3</v>
      </c>
      <c r="U17" s="7">
        <v>163</v>
      </c>
      <c r="V17" s="7">
        <v>0</v>
      </c>
      <c r="W17" s="8">
        <f t="shared" si="15"/>
        <v>0</v>
      </c>
      <c r="X17" s="7">
        <v>196</v>
      </c>
      <c r="Y17" s="7">
        <v>1</v>
      </c>
      <c r="Z17" s="8">
        <f t="shared" si="7"/>
        <v>5.1020408163265302E-3</v>
      </c>
      <c r="AA17" s="7">
        <v>218</v>
      </c>
      <c r="AB17" s="7">
        <v>1</v>
      </c>
      <c r="AC17" s="8">
        <f t="shared" si="8"/>
        <v>4.5871559633027525E-3</v>
      </c>
      <c r="AD17" s="7">
        <v>228</v>
      </c>
      <c r="AE17" s="7">
        <v>4</v>
      </c>
      <c r="AF17" s="8">
        <f t="shared" si="9"/>
        <v>1.7543859649122806E-2</v>
      </c>
      <c r="AG17" s="12">
        <f t="shared" si="10"/>
        <v>222</v>
      </c>
      <c r="AH17" s="12">
        <f t="shared" si="11"/>
        <v>10</v>
      </c>
      <c r="AI17" s="12">
        <f t="shared" si="12"/>
        <v>1</v>
      </c>
      <c r="AJ17" s="14">
        <f t="shared" si="13"/>
        <v>7.2996816478226425E-3</v>
      </c>
      <c r="AK17" s="15" t="str">
        <f t="shared" si="14"/>
        <v>راكد</v>
      </c>
    </row>
    <row r="18" spans="1:37" ht="15" customHeight="1" x14ac:dyDescent="0.25">
      <c r="A18" s="35"/>
      <c r="B18" s="6" t="s">
        <v>26</v>
      </c>
      <c r="C18" s="7">
        <v>45</v>
      </c>
      <c r="D18" s="7">
        <v>0</v>
      </c>
      <c r="E18" s="8">
        <f t="shared" si="0"/>
        <v>0</v>
      </c>
      <c r="F18" s="7">
        <v>12</v>
      </c>
      <c r="G18" s="7">
        <v>0</v>
      </c>
      <c r="H18" s="8">
        <f t="shared" si="1"/>
        <v>0</v>
      </c>
      <c r="I18" s="7">
        <v>14</v>
      </c>
      <c r="J18" s="7">
        <v>0</v>
      </c>
      <c r="K18" s="8">
        <f t="shared" si="2"/>
        <v>0</v>
      </c>
      <c r="L18" s="7">
        <v>18</v>
      </c>
      <c r="M18" s="7">
        <v>0</v>
      </c>
      <c r="N18" s="8">
        <f t="shared" si="3"/>
        <v>0</v>
      </c>
      <c r="O18" s="7">
        <v>25</v>
      </c>
      <c r="P18" s="7">
        <v>0</v>
      </c>
      <c r="Q18" s="8">
        <f t="shared" si="4"/>
        <v>0</v>
      </c>
      <c r="R18" s="7">
        <v>25</v>
      </c>
      <c r="S18" s="7">
        <v>1</v>
      </c>
      <c r="T18" s="8">
        <f t="shared" si="5"/>
        <v>0.04</v>
      </c>
      <c r="U18" s="7">
        <v>27</v>
      </c>
      <c r="V18" s="7">
        <v>0</v>
      </c>
      <c r="W18" s="8">
        <f t="shared" si="15"/>
        <v>0</v>
      </c>
      <c r="X18" s="7">
        <v>36</v>
      </c>
      <c r="Y18" s="7">
        <v>0</v>
      </c>
      <c r="Z18" s="8">
        <f t="shared" si="7"/>
        <v>0</v>
      </c>
      <c r="AA18" s="7">
        <v>43</v>
      </c>
      <c r="AB18" s="7">
        <v>1</v>
      </c>
      <c r="AC18" s="8">
        <f t="shared" si="8"/>
        <v>2.3255813953488372E-2</v>
      </c>
      <c r="AD18" s="7">
        <v>42</v>
      </c>
      <c r="AE18" s="7">
        <v>2</v>
      </c>
      <c r="AF18" s="8">
        <f t="shared" si="9"/>
        <v>4.7619047619047616E-2</v>
      </c>
      <c r="AG18" s="12">
        <f t="shared" si="10"/>
        <v>45</v>
      </c>
      <c r="AH18" s="12">
        <f t="shared" si="11"/>
        <v>4</v>
      </c>
      <c r="AI18" s="12">
        <f t="shared" si="12"/>
        <v>0</v>
      </c>
      <c r="AJ18" s="14">
        <f t="shared" si="13"/>
        <v>1.1087486157253598E-2</v>
      </c>
      <c r="AK18" s="15" t="str">
        <f t="shared" si="14"/>
        <v>مشبع</v>
      </c>
    </row>
    <row r="19" spans="1:37" ht="15" customHeight="1" x14ac:dyDescent="0.25">
      <c r="A19" s="35"/>
      <c r="B19" s="6" t="s">
        <v>27</v>
      </c>
      <c r="C19" s="7">
        <v>54</v>
      </c>
      <c r="D19" s="7">
        <v>1</v>
      </c>
      <c r="E19" s="8">
        <f t="shared" si="0"/>
        <v>1.8518518518518517E-2</v>
      </c>
      <c r="F19" s="7">
        <v>5</v>
      </c>
      <c r="G19" s="7">
        <v>0</v>
      </c>
      <c r="H19" s="8">
        <f t="shared" si="1"/>
        <v>0</v>
      </c>
      <c r="I19" s="7">
        <v>5</v>
      </c>
      <c r="J19" s="7">
        <v>3</v>
      </c>
      <c r="K19" s="8">
        <f t="shared" si="2"/>
        <v>0.6</v>
      </c>
      <c r="L19" s="7">
        <v>17</v>
      </c>
      <c r="M19" s="7">
        <v>8</v>
      </c>
      <c r="N19" s="8">
        <f t="shared" si="3"/>
        <v>0.47058823529411764</v>
      </c>
      <c r="O19" s="7">
        <v>15</v>
      </c>
      <c r="P19" s="7">
        <v>1</v>
      </c>
      <c r="Q19" s="8">
        <f t="shared" si="4"/>
        <v>6.6666666666666666E-2</v>
      </c>
      <c r="R19" s="7">
        <v>19</v>
      </c>
      <c r="S19" s="7">
        <v>5</v>
      </c>
      <c r="T19" s="8">
        <f t="shared" si="5"/>
        <v>0.26315789473684209</v>
      </c>
      <c r="U19" s="7">
        <v>22</v>
      </c>
      <c r="V19" s="7">
        <v>2</v>
      </c>
      <c r="W19" s="8">
        <f t="shared" si="15"/>
        <v>9.0909090909090912E-2</v>
      </c>
      <c r="X19" s="7">
        <v>38</v>
      </c>
      <c r="Y19" s="7">
        <v>0</v>
      </c>
      <c r="Z19" s="8">
        <f t="shared" si="7"/>
        <v>0</v>
      </c>
      <c r="AA19" s="7">
        <v>47</v>
      </c>
      <c r="AB19" s="7">
        <v>1</v>
      </c>
      <c r="AC19" s="8">
        <f t="shared" si="8"/>
        <v>2.1276595744680851E-2</v>
      </c>
      <c r="AD19" s="7">
        <v>52</v>
      </c>
      <c r="AE19" s="7">
        <v>3</v>
      </c>
      <c r="AF19" s="8">
        <f t="shared" si="9"/>
        <v>5.7692307692307696E-2</v>
      </c>
      <c r="AG19" s="12">
        <f t="shared" si="10"/>
        <v>54</v>
      </c>
      <c r="AH19" s="12">
        <f t="shared" si="11"/>
        <v>24</v>
      </c>
      <c r="AI19" s="12">
        <f t="shared" si="12"/>
        <v>2</v>
      </c>
      <c r="AJ19" s="14">
        <f t="shared" si="13"/>
        <v>0.15888093095622241</v>
      </c>
      <c r="AK19" s="15" t="str">
        <f t="shared" si="14"/>
        <v>مطلوب</v>
      </c>
    </row>
    <row r="20" spans="1:37" ht="15" customHeight="1" x14ac:dyDescent="0.25">
      <c r="A20" s="35"/>
      <c r="B20" s="6" t="s">
        <v>28</v>
      </c>
      <c r="C20" s="7">
        <v>94</v>
      </c>
      <c r="D20" s="7">
        <v>0</v>
      </c>
      <c r="E20" s="8">
        <f t="shared" si="0"/>
        <v>0</v>
      </c>
      <c r="F20" s="7">
        <v>19</v>
      </c>
      <c r="G20" s="7">
        <v>1</v>
      </c>
      <c r="H20" s="8">
        <f t="shared" si="1"/>
        <v>5.2631578947368418E-2</v>
      </c>
      <c r="I20" s="7">
        <v>27</v>
      </c>
      <c r="J20" s="7">
        <v>6</v>
      </c>
      <c r="K20" s="8">
        <f t="shared" si="2"/>
        <v>0.22222222222222221</v>
      </c>
      <c r="L20" s="7">
        <v>31</v>
      </c>
      <c r="M20" s="7">
        <v>7</v>
      </c>
      <c r="N20" s="8">
        <f t="shared" si="3"/>
        <v>0.22580645161290322</v>
      </c>
      <c r="O20" s="7">
        <v>34</v>
      </c>
      <c r="P20" s="7">
        <v>7</v>
      </c>
      <c r="Q20" s="8">
        <f t="shared" si="4"/>
        <v>0.20588235294117646</v>
      </c>
      <c r="R20" s="7">
        <v>40</v>
      </c>
      <c r="S20" s="7">
        <v>4</v>
      </c>
      <c r="T20" s="8">
        <f t="shared" si="5"/>
        <v>0.1</v>
      </c>
      <c r="U20" s="7">
        <v>43</v>
      </c>
      <c r="V20" s="7">
        <v>3</v>
      </c>
      <c r="W20" s="8">
        <f t="shared" si="15"/>
        <v>6.9767441860465115E-2</v>
      </c>
      <c r="X20" s="7">
        <v>62</v>
      </c>
      <c r="Y20" s="7">
        <v>4</v>
      </c>
      <c r="Z20" s="8">
        <f t="shared" si="7"/>
        <v>6.4516129032258063E-2</v>
      </c>
      <c r="AA20" s="7">
        <v>66</v>
      </c>
      <c r="AB20" s="7">
        <v>0</v>
      </c>
      <c r="AC20" s="8">
        <f t="shared" si="8"/>
        <v>0</v>
      </c>
      <c r="AD20" s="7">
        <v>75</v>
      </c>
      <c r="AE20" s="7">
        <v>1</v>
      </c>
      <c r="AF20" s="8">
        <f t="shared" si="9"/>
        <v>1.3333333333333334E-2</v>
      </c>
      <c r="AG20" s="12">
        <f t="shared" si="10"/>
        <v>94</v>
      </c>
      <c r="AH20" s="12">
        <f t="shared" si="11"/>
        <v>33</v>
      </c>
      <c r="AI20" s="12">
        <f t="shared" si="12"/>
        <v>3</v>
      </c>
      <c r="AJ20" s="14">
        <f t="shared" si="13"/>
        <v>9.5415950994972673E-2</v>
      </c>
      <c r="AK20" s="15" t="str">
        <f t="shared" si="14"/>
        <v>مشبع</v>
      </c>
    </row>
    <row r="21" spans="1:37" ht="15" customHeight="1" x14ac:dyDescent="0.25">
      <c r="A21" s="35"/>
      <c r="B21" s="6" t="s">
        <v>88</v>
      </c>
      <c r="C21" s="7">
        <v>19</v>
      </c>
      <c r="D21" s="7">
        <v>0</v>
      </c>
      <c r="E21" s="8">
        <f t="shared" si="0"/>
        <v>0</v>
      </c>
      <c r="F21" s="7">
        <v>8</v>
      </c>
      <c r="G21" s="7">
        <v>1</v>
      </c>
      <c r="H21" s="8">
        <f t="shared" si="1"/>
        <v>0.125</v>
      </c>
      <c r="I21" s="7">
        <v>5</v>
      </c>
      <c r="J21" s="7">
        <v>1</v>
      </c>
      <c r="K21" s="8">
        <f t="shared" si="2"/>
        <v>0.2</v>
      </c>
      <c r="L21" s="7">
        <v>11</v>
      </c>
      <c r="M21" s="7">
        <v>0</v>
      </c>
      <c r="N21" s="8">
        <f t="shared" si="3"/>
        <v>0</v>
      </c>
      <c r="O21" s="7">
        <v>8</v>
      </c>
      <c r="P21" s="7">
        <v>0</v>
      </c>
      <c r="Q21" s="8">
        <f t="shared" si="4"/>
        <v>0</v>
      </c>
      <c r="R21" s="7">
        <v>12</v>
      </c>
      <c r="S21" s="7">
        <v>0</v>
      </c>
      <c r="T21" s="8">
        <f t="shared" si="5"/>
        <v>0</v>
      </c>
      <c r="U21" s="7">
        <v>16</v>
      </c>
      <c r="V21" s="7">
        <v>0</v>
      </c>
      <c r="W21" s="8">
        <f t="shared" si="15"/>
        <v>0</v>
      </c>
      <c r="X21" s="7">
        <v>20</v>
      </c>
      <c r="Y21" s="7">
        <v>0</v>
      </c>
      <c r="Z21" s="8">
        <f t="shared" si="7"/>
        <v>0</v>
      </c>
      <c r="AA21" s="7">
        <v>19</v>
      </c>
      <c r="AB21" s="7">
        <v>1</v>
      </c>
      <c r="AC21" s="8">
        <f t="shared" si="8"/>
        <v>5.2631578947368418E-2</v>
      </c>
      <c r="AD21" s="7">
        <v>19</v>
      </c>
      <c r="AE21" s="7">
        <v>0</v>
      </c>
      <c r="AF21" s="8">
        <f t="shared" si="9"/>
        <v>0</v>
      </c>
      <c r="AG21" s="12">
        <f t="shared" si="10"/>
        <v>19</v>
      </c>
      <c r="AH21" s="12">
        <f t="shared" si="11"/>
        <v>3</v>
      </c>
      <c r="AI21" s="12">
        <f t="shared" si="12"/>
        <v>0</v>
      </c>
      <c r="AJ21" s="14">
        <f t="shared" si="13"/>
        <v>3.7763157894736846E-2</v>
      </c>
      <c r="AK21" s="15" t="str">
        <f t="shared" si="14"/>
        <v>مشبع</v>
      </c>
    </row>
    <row r="22" spans="1:37" ht="30" customHeight="1" x14ac:dyDescent="0.25">
      <c r="A22" s="35"/>
      <c r="B22" s="6" t="s">
        <v>29</v>
      </c>
      <c r="C22" s="2">
        <v>26</v>
      </c>
      <c r="D22" s="7">
        <v>0</v>
      </c>
      <c r="E22" s="8">
        <f t="shared" si="0"/>
        <v>0</v>
      </c>
      <c r="F22" s="7">
        <v>37</v>
      </c>
      <c r="G22" s="7">
        <v>0</v>
      </c>
      <c r="H22" s="8">
        <f t="shared" si="1"/>
        <v>0</v>
      </c>
      <c r="I22" s="7">
        <v>35</v>
      </c>
      <c r="J22" s="7">
        <v>2</v>
      </c>
      <c r="K22" s="8">
        <f t="shared" si="2"/>
        <v>5.7142857142857141E-2</v>
      </c>
      <c r="L22" s="7">
        <v>34</v>
      </c>
      <c r="M22" s="7">
        <v>0</v>
      </c>
      <c r="N22" s="8">
        <f t="shared" si="3"/>
        <v>0</v>
      </c>
      <c r="O22" s="7">
        <v>32</v>
      </c>
      <c r="P22" s="7">
        <v>0</v>
      </c>
      <c r="Q22" s="8">
        <f t="shared" si="4"/>
        <v>0</v>
      </c>
      <c r="R22" s="7">
        <v>28</v>
      </c>
      <c r="S22" s="7">
        <v>0</v>
      </c>
      <c r="T22" s="8">
        <f t="shared" si="5"/>
        <v>0</v>
      </c>
      <c r="U22" s="7">
        <v>27</v>
      </c>
      <c r="V22" s="7">
        <v>0</v>
      </c>
      <c r="W22" s="8">
        <f t="shared" si="15"/>
        <v>0</v>
      </c>
      <c r="X22" s="7">
        <v>25</v>
      </c>
      <c r="Y22" s="7">
        <v>0</v>
      </c>
      <c r="Z22" s="8">
        <f t="shared" si="7"/>
        <v>0</v>
      </c>
      <c r="AA22" s="7">
        <v>25</v>
      </c>
      <c r="AB22" s="7">
        <v>0</v>
      </c>
      <c r="AC22" s="8">
        <f t="shared" si="8"/>
        <v>0</v>
      </c>
      <c r="AD22" s="7">
        <v>25</v>
      </c>
      <c r="AE22" s="7">
        <v>0</v>
      </c>
      <c r="AF22" s="8">
        <f t="shared" si="9"/>
        <v>0</v>
      </c>
      <c r="AG22" s="12">
        <f t="shared" si="10"/>
        <v>26</v>
      </c>
      <c r="AH22" s="12">
        <f t="shared" si="11"/>
        <v>2</v>
      </c>
      <c r="AI22" s="12">
        <f t="shared" si="12"/>
        <v>0</v>
      </c>
      <c r="AJ22" s="14">
        <f t="shared" si="13"/>
        <v>5.7142857142857143E-3</v>
      </c>
      <c r="AK22" s="15" t="str">
        <f t="shared" si="14"/>
        <v>راكد</v>
      </c>
    </row>
    <row r="23" spans="1:37" ht="15" customHeight="1" x14ac:dyDescent="0.25">
      <c r="A23" s="35"/>
      <c r="B23" s="6" t="s">
        <v>30</v>
      </c>
      <c r="C23" s="7">
        <v>13</v>
      </c>
      <c r="D23" s="7">
        <v>2</v>
      </c>
      <c r="E23" s="8">
        <f t="shared" si="0"/>
        <v>0.15384615384615385</v>
      </c>
      <c r="F23" s="7">
        <v>55</v>
      </c>
      <c r="G23" s="7">
        <v>5</v>
      </c>
      <c r="H23" s="8">
        <f t="shared" si="1"/>
        <v>9.0909090909090912E-2</v>
      </c>
      <c r="I23" s="7">
        <v>51</v>
      </c>
      <c r="J23" s="7">
        <v>2</v>
      </c>
      <c r="K23" s="8">
        <f t="shared" si="2"/>
        <v>3.9215686274509803E-2</v>
      </c>
      <c r="L23" s="7">
        <v>43</v>
      </c>
      <c r="M23" s="7">
        <v>6</v>
      </c>
      <c r="N23" s="8">
        <f t="shared" si="3"/>
        <v>0.13953488372093023</v>
      </c>
      <c r="O23" s="7">
        <v>38</v>
      </c>
      <c r="P23" s="7">
        <v>1</v>
      </c>
      <c r="Q23" s="8">
        <f t="shared" si="4"/>
        <v>2.6315789473684209E-2</v>
      </c>
      <c r="R23" s="7">
        <v>36</v>
      </c>
      <c r="S23" s="7">
        <v>7</v>
      </c>
      <c r="T23" s="8">
        <f t="shared" si="5"/>
        <v>0.19444444444444445</v>
      </c>
      <c r="U23" s="7">
        <v>26</v>
      </c>
      <c r="V23" s="7">
        <v>4</v>
      </c>
      <c r="W23" s="8">
        <f t="shared" si="15"/>
        <v>0.15384615384615385</v>
      </c>
      <c r="X23" s="7">
        <v>22</v>
      </c>
      <c r="Y23" s="7">
        <v>0</v>
      </c>
      <c r="Z23" s="8">
        <f t="shared" si="7"/>
        <v>0</v>
      </c>
      <c r="AA23" s="7">
        <v>23</v>
      </c>
      <c r="AB23" s="7">
        <v>2</v>
      </c>
      <c r="AC23" s="8">
        <f t="shared" si="8"/>
        <v>8.6956521739130432E-2</v>
      </c>
      <c r="AD23" s="7">
        <v>21</v>
      </c>
      <c r="AE23" s="7">
        <v>2</v>
      </c>
      <c r="AF23" s="8">
        <f t="shared" si="9"/>
        <v>9.5238095238095233E-2</v>
      </c>
      <c r="AG23" s="12">
        <f t="shared" si="10"/>
        <v>13</v>
      </c>
      <c r="AH23" s="12">
        <f t="shared" si="11"/>
        <v>31</v>
      </c>
      <c r="AI23" s="12">
        <f t="shared" si="12"/>
        <v>3</v>
      </c>
      <c r="AJ23" s="14">
        <f t="shared" si="13"/>
        <v>9.8030681949219295E-2</v>
      </c>
      <c r="AK23" s="15" t="s">
        <v>95</v>
      </c>
    </row>
    <row r="24" spans="1:37" ht="30" customHeight="1" x14ac:dyDescent="0.25">
      <c r="A24" s="37"/>
      <c r="B24" s="6" t="s">
        <v>31</v>
      </c>
      <c r="C24" s="2">
        <v>104</v>
      </c>
      <c r="D24" s="7">
        <v>0</v>
      </c>
      <c r="E24" s="8">
        <f t="shared" si="0"/>
        <v>0</v>
      </c>
      <c r="F24" s="7">
        <v>45</v>
      </c>
      <c r="G24" s="7">
        <v>0</v>
      </c>
      <c r="H24" s="8">
        <f t="shared" si="1"/>
        <v>0</v>
      </c>
      <c r="I24" s="7">
        <v>48</v>
      </c>
      <c r="J24" s="7">
        <v>2</v>
      </c>
      <c r="K24" s="8">
        <f t="shared" si="2"/>
        <v>4.1666666666666664E-2</v>
      </c>
      <c r="L24" s="7">
        <v>59</v>
      </c>
      <c r="M24" s="7">
        <v>1</v>
      </c>
      <c r="N24" s="8">
        <f t="shared" si="3"/>
        <v>1.6949152542372881E-2</v>
      </c>
      <c r="O24" s="7">
        <v>71</v>
      </c>
      <c r="P24" s="7">
        <v>0</v>
      </c>
      <c r="Q24" s="8">
        <f t="shared" si="4"/>
        <v>0</v>
      </c>
      <c r="R24" s="7">
        <v>83</v>
      </c>
      <c r="S24" s="7">
        <v>2</v>
      </c>
      <c r="T24" s="8">
        <f t="shared" si="5"/>
        <v>2.4096385542168676E-2</v>
      </c>
      <c r="U24" s="7">
        <v>94</v>
      </c>
      <c r="V24" s="7">
        <v>1</v>
      </c>
      <c r="W24" s="8">
        <f t="shared" si="15"/>
        <v>1.0638297872340425E-2</v>
      </c>
      <c r="X24" s="7">
        <v>101</v>
      </c>
      <c r="Y24" s="7">
        <v>0</v>
      </c>
      <c r="Z24" s="8">
        <f t="shared" si="7"/>
        <v>0</v>
      </c>
      <c r="AA24" s="7">
        <v>102</v>
      </c>
      <c r="AB24" s="7">
        <v>0</v>
      </c>
      <c r="AC24" s="8">
        <f t="shared" si="8"/>
        <v>0</v>
      </c>
      <c r="AD24" s="7">
        <v>105</v>
      </c>
      <c r="AE24" s="7">
        <v>3</v>
      </c>
      <c r="AF24" s="8">
        <f t="shared" si="9"/>
        <v>2.8571428571428571E-2</v>
      </c>
      <c r="AG24" s="12">
        <f t="shared" si="10"/>
        <v>104</v>
      </c>
      <c r="AH24" s="12">
        <f t="shared" si="11"/>
        <v>9</v>
      </c>
      <c r="AI24" s="12">
        <f t="shared" si="12"/>
        <v>1</v>
      </c>
      <c r="AJ24" s="14">
        <f t="shared" si="13"/>
        <v>1.2192193119497721E-2</v>
      </c>
      <c r="AK24" s="15" t="s">
        <v>95</v>
      </c>
    </row>
    <row r="25" spans="1:37" ht="30" customHeight="1" x14ac:dyDescent="0.25">
      <c r="A25" s="36" t="s">
        <v>32</v>
      </c>
      <c r="B25" s="6" t="s">
        <v>33</v>
      </c>
      <c r="C25" s="2">
        <v>10</v>
      </c>
      <c r="D25" s="7">
        <v>1</v>
      </c>
      <c r="E25" s="8">
        <f t="shared" si="0"/>
        <v>0.1</v>
      </c>
      <c r="F25" s="7">
        <v>0</v>
      </c>
      <c r="G25" s="7">
        <v>0</v>
      </c>
      <c r="H25" s="8" t="e">
        <f t="shared" si="1"/>
        <v>#DIV/0!</v>
      </c>
      <c r="I25" s="7">
        <v>0</v>
      </c>
      <c r="J25" s="7">
        <v>0</v>
      </c>
      <c r="K25" s="8" t="e">
        <f t="shared" si="2"/>
        <v>#DIV/0!</v>
      </c>
      <c r="L25" s="7">
        <v>1</v>
      </c>
      <c r="M25" s="7">
        <v>0</v>
      </c>
      <c r="N25" s="8">
        <f t="shared" si="3"/>
        <v>0</v>
      </c>
      <c r="O25" s="7">
        <v>2</v>
      </c>
      <c r="P25" s="7">
        <v>0</v>
      </c>
      <c r="Q25" s="8">
        <f t="shared" si="4"/>
        <v>0</v>
      </c>
      <c r="R25" s="7">
        <v>3</v>
      </c>
      <c r="S25" s="7">
        <v>0</v>
      </c>
      <c r="T25" s="8">
        <f t="shared" si="5"/>
        <v>0</v>
      </c>
      <c r="U25" s="7">
        <v>4</v>
      </c>
      <c r="V25" s="7">
        <v>2</v>
      </c>
      <c r="W25" s="8">
        <f t="shared" si="15"/>
        <v>0.5</v>
      </c>
      <c r="X25" s="7">
        <v>4</v>
      </c>
      <c r="Y25" s="7">
        <v>0</v>
      </c>
      <c r="Z25" s="8">
        <f t="shared" si="7"/>
        <v>0</v>
      </c>
      <c r="AA25" s="7">
        <v>4</v>
      </c>
      <c r="AB25" s="7">
        <v>1</v>
      </c>
      <c r="AC25" s="8">
        <f t="shared" si="8"/>
        <v>0.25</v>
      </c>
      <c r="AD25" s="7">
        <v>6</v>
      </c>
      <c r="AE25" s="7">
        <v>0</v>
      </c>
      <c r="AF25" s="8">
        <f t="shared" si="9"/>
        <v>0</v>
      </c>
      <c r="AG25" s="12">
        <f t="shared" si="10"/>
        <v>10</v>
      </c>
      <c r="AH25" s="12">
        <f t="shared" si="11"/>
        <v>4</v>
      </c>
      <c r="AI25" s="12">
        <f t="shared" si="12"/>
        <v>0</v>
      </c>
      <c r="AJ25" s="14">
        <f>AVERAGE(E25,N25,Q25,T25,W25,Z25,AC25,AF25)</f>
        <v>0.10625</v>
      </c>
      <c r="AK25" s="15" t="s">
        <v>96</v>
      </c>
    </row>
    <row r="26" spans="1:37" ht="30" customHeight="1" x14ac:dyDescent="0.25">
      <c r="A26" s="35"/>
      <c r="B26" s="25" t="s">
        <v>89</v>
      </c>
      <c r="C26" s="2">
        <v>12</v>
      </c>
      <c r="D26" s="7">
        <v>0</v>
      </c>
      <c r="E26" s="8">
        <f t="shared" si="0"/>
        <v>0</v>
      </c>
      <c r="F26" s="7">
        <v>0</v>
      </c>
      <c r="G26" s="7">
        <v>0</v>
      </c>
      <c r="H26" s="8" t="e">
        <f t="shared" si="1"/>
        <v>#DIV/0!</v>
      </c>
      <c r="I26" s="7">
        <v>0</v>
      </c>
      <c r="J26" s="7">
        <v>0</v>
      </c>
      <c r="K26" s="8" t="e">
        <f t="shared" si="2"/>
        <v>#DIV/0!</v>
      </c>
      <c r="L26" s="7">
        <v>0</v>
      </c>
      <c r="M26" s="7">
        <v>0</v>
      </c>
      <c r="N26" s="8" t="e">
        <f t="shared" si="3"/>
        <v>#DIV/0!</v>
      </c>
      <c r="O26" s="7">
        <v>0</v>
      </c>
      <c r="P26" s="7">
        <v>0</v>
      </c>
      <c r="Q26" s="8" t="e">
        <f t="shared" si="4"/>
        <v>#DIV/0!</v>
      </c>
      <c r="R26" s="7">
        <v>0</v>
      </c>
      <c r="S26" s="7">
        <v>0</v>
      </c>
      <c r="T26" s="8" t="e">
        <f t="shared" si="5"/>
        <v>#DIV/0!</v>
      </c>
      <c r="U26" s="7">
        <v>0</v>
      </c>
      <c r="V26" s="7">
        <v>0</v>
      </c>
      <c r="W26" s="8" t="e">
        <f t="shared" si="15"/>
        <v>#DIV/0!</v>
      </c>
      <c r="X26" s="7">
        <v>0</v>
      </c>
      <c r="Y26" s="7">
        <v>0</v>
      </c>
      <c r="Z26" s="8" t="e">
        <f t="shared" si="7"/>
        <v>#DIV/0!</v>
      </c>
      <c r="AA26" s="7">
        <v>0</v>
      </c>
      <c r="AB26" s="7">
        <v>0</v>
      </c>
      <c r="AC26" s="8" t="e">
        <f t="shared" si="8"/>
        <v>#DIV/0!</v>
      </c>
      <c r="AD26" s="7">
        <v>0</v>
      </c>
      <c r="AE26" s="7">
        <v>0</v>
      </c>
      <c r="AF26" s="8" t="e">
        <f t="shared" si="9"/>
        <v>#DIV/0!</v>
      </c>
      <c r="AG26" s="12">
        <f>C26</f>
        <v>12</v>
      </c>
      <c r="AH26" s="12">
        <f t="shared" si="11"/>
        <v>0</v>
      </c>
      <c r="AI26" s="12">
        <f>ROUND(AH26/10,0)</f>
        <v>0</v>
      </c>
      <c r="AJ26" s="14">
        <f>AVERAGE(E26)</f>
        <v>0</v>
      </c>
      <c r="AK26" s="15" t="str">
        <f t="shared" si="14"/>
        <v>راكد</v>
      </c>
    </row>
    <row r="27" spans="1:37" ht="15" customHeight="1" x14ac:dyDescent="0.25">
      <c r="A27" s="42"/>
      <c r="B27" s="6" t="s">
        <v>72</v>
      </c>
      <c r="C27" s="7">
        <v>11</v>
      </c>
      <c r="D27" s="7">
        <v>0</v>
      </c>
      <c r="E27" s="8">
        <f t="shared" si="0"/>
        <v>0</v>
      </c>
      <c r="F27" s="7">
        <v>2</v>
      </c>
      <c r="G27" s="7">
        <v>0</v>
      </c>
      <c r="H27" s="8">
        <f t="shared" si="1"/>
        <v>0</v>
      </c>
      <c r="I27" s="7">
        <v>2</v>
      </c>
      <c r="J27" s="7">
        <v>0</v>
      </c>
      <c r="K27" s="8">
        <f t="shared" si="2"/>
        <v>0</v>
      </c>
      <c r="L27" s="7">
        <v>1</v>
      </c>
      <c r="M27" s="7">
        <v>0</v>
      </c>
      <c r="N27" s="8">
        <f t="shared" si="3"/>
        <v>0</v>
      </c>
      <c r="O27" s="7">
        <v>2</v>
      </c>
      <c r="P27" s="7">
        <v>0</v>
      </c>
      <c r="Q27" s="8">
        <f t="shared" si="4"/>
        <v>0</v>
      </c>
      <c r="R27" s="7">
        <v>3</v>
      </c>
      <c r="S27" s="7">
        <v>0</v>
      </c>
      <c r="T27" s="8">
        <f t="shared" si="5"/>
        <v>0</v>
      </c>
      <c r="U27" s="7">
        <v>4</v>
      </c>
      <c r="V27" s="7">
        <v>0</v>
      </c>
      <c r="W27" s="8">
        <f t="shared" si="15"/>
        <v>0</v>
      </c>
      <c r="X27" s="7">
        <v>10</v>
      </c>
      <c r="Y27" s="7">
        <v>0</v>
      </c>
      <c r="Z27" s="8">
        <f t="shared" si="7"/>
        <v>0</v>
      </c>
      <c r="AA27" s="7">
        <v>10</v>
      </c>
      <c r="AB27" s="7">
        <v>0</v>
      </c>
      <c r="AC27" s="8">
        <f t="shared" si="8"/>
        <v>0</v>
      </c>
      <c r="AD27" s="7">
        <v>10</v>
      </c>
      <c r="AE27" s="7">
        <v>0</v>
      </c>
      <c r="AF27" s="8">
        <f t="shared" si="9"/>
        <v>0</v>
      </c>
      <c r="AG27" s="12">
        <f t="shared" ref="AG27:AG58" si="16">C27</f>
        <v>11</v>
      </c>
      <c r="AH27" s="12">
        <f t="shared" si="11"/>
        <v>0</v>
      </c>
      <c r="AI27" s="12">
        <f t="shared" ref="AI27:AI58" si="17">ROUND(AH27/10,0)</f>
        <v>0</v>
      </c>
      <c r="AJ27" s="14">
        <f t="shared" si="13"/>
        <v>0</v>
      </c>
      <c r="AK27" s="15" t="str">
        <f t="shared" si="14"/>
        <v>راكد</v>
      </c>
    </row>
    <row r="28" spans="1:37" ht="15" customHeight="1" x14ac:dyDescent="0.25">
      <c r="A28" s="42"/>
      <c r="B28" s="6" t="s">
        <v>34</v>
      </c>
      <c r="C28" s="7">
        <v>23</v>
      </c>
      <c r="D28" s="7">
        <v>1</v>
      </c>
      <c r="E28" s="8">
        <f t="shared" si="0"/>
        <v>4.3478260869565216E-2</v>
      </c>
      <c r="F28" s="7">
        <v>1</v>
      </c>
      <c r="G28" s="7">
        <v>1</v>
      </c>
      <c r="H28" s="8">
        <f t="shared" si="1"/>
        <v>1</v>
      </c>
      <c r="I28" s="7">
        <v>6</v>
      </c>
      <c r="J28" s="7">
        <v>1</v>
      </c>
      <c r="K28" s="8">
        <f t="shared" si="2"/>
        <v>0.16666666666666666</v>
      </c>
      <c r="L28" s="7">
        <v>9</v>
      </c>
      <c r="M28" s="7">
        <v>3</v>
      </c>
      <c r="N28" s="8">
        <f t="shared" si="3"/>
        <v>0.33333333333333331</v>
      </c>
      <c r="O28" s="7">
        <v>8</v>
      </c>
      <c r="P28" s="7">
        <v>8</v>
      </c>
      <c r="Q28" s="8">
        <f t="shared" si="4"/>
        <v>1</v>
      </c>
      <c r="R28" s="7">
        <v>12</v>
      </c>
      <c r="S28" s="7">
        <v>0</v>
      </c>
      <c r="T28" s="8">
        <f t="shared" si="5"/>
        <v>0</v>
      </c>
      <c r="U28" s="7">
        <v>19</v>
      </c>
      <c r="V28" s="7">
        <v>6</v>
      </c>
      <c r="W28" s="8">
        <f t="shared" si="15"/>
        <v>0.31578947368421051</v>
      </c>
      <c r="X28" s="7">
        <v>21</v>
      </c>
      <c r="Y28" s="7">
        <v>1</v>
      </c>
      <c r="Z28" s="8">
        <f t="shared" si="7"/>
        <v>4.7619047619047616E-2</v>
      </c>
      <c r="AA28" s="7">
        <v>16</v>
      </c>
      <c r="AB28" s="7">
        <v>9</v>
      </c>
      <c r="AC28" s="8">
        <f t="shared" si="8"/>
        <v>0.5625</v>
      </c>
      <c r="AD28" s="7">
        <v>10</v>
      </c>
      <c r="AE28" s="7">
        <v>2</v>
      </c>
      <c r="AF28" s="8">
        <f t="shared" si="9"/>
        <v>0.2</v>
      </c>
      <c r="AG28" s="12">
        <f t="shared" si="16"/>
        <v>23</v>
      </c>
      <c r="AH28" s="12">
        <f t="shared" si="11"/>
        <v>32</v>
      </c>
      <c r="AI28" s="12">
        <f t="shared" si="17"/>
        <v>3</v>
      </c>
      <c r="AJ28" s="14">
        <f t="shared" si="13"/>
        <v>0.36693867821728238</v>
      </c>
      <c r="AK28" s="15" t="str">
        <f t="shared" si="14"/>
        <v>مطلوب</v>
      </c>
    </row>
    <row r="29" spans="1:37" ht="15" customHeight="1" x14ac:dyDescent="0.25">
      <c r="A29" s="42"/>
      <c r="B29" s="6" t="s">
        <v>35</v>
      </c>
      <c r="C29" s="7">
        <v>61</v>
      </c>
      <c r="D29" s="7">
        <v>2</v>
      </c>
      <c r="E29" s="8">
        <f t="shared" si="0"/>
        <v>3.2786885245901641E-2</v>
      </c>
      <c r="F29" s="7">
        <v>2</v>
      </c>
      <c r="G29" s="7">
        <v>2</v>
      </c>
      <c r="H29" s="8">
        <f t="shared" si="1"/>
        <v>1</v>
      </c>
      <c r="I29" s="7">
        <v>2</v>
      </c>
      <c r="J29" s="7">
        <v>1</v>
      </c>
      <c r="K29" s="8">
        <f t="shared" si="2"/>
        <v>0.5</v>
      </c>
      <c r="L29" s="7">
        <v>7</v>
      </c>
      <c r="M29" s="7">
        <v>0</v>
      </c>
      <c r="N29" s="8">
        <f t="shared" si="3"/>
        <v>0</v>
      </c>
      <c r="O29" s="7">
        <v>14</v>
      </c>
      <c r="P29" s="7">
        <v>3</v>
      </c>
      <c r="Q29" s="8">
        <f t="shared" si="4"/>
        <v>0.21428571428571427</v>
      </c>
      <c r="R29" s="7">
        <v>23</v>
      </c>
      <c r="S29" s="7">
        <v>4</v>
      </c>
      <c r="T29" s="8">
        <f t="shared" si="5"/>
        <v>0.17391304347826086</v>
      </c>
      <c r="U29" s="7">
        <v>27</v>
      </c>
      <c r="V29" s="7">
        <v>11</v>
      </c>
      <c r="W29" s="8">
        <f t="shared" si="15"/>
        <v>0.40740740740740738</v>
      </c>
      <c r="X29" s="7">
        <v>29</v>
      </c>
      <c r="Y29" s="7">
        <v>0</v>
      </c>
      <c r="Z29" s="8">
        <f t="shared" si="7"/>
        <v>0</v>
      </c>
      <c r="AA29" s="7">
        <v>33</v>
      </c>
      <c r="AB29" s="7">
        <v>1</v>
      </c>
      <c r="AC29" s="8">
        <f t="shared" si="8"/>
        <v>3.0303030303030304E-2</v>
      </c>
      <c r="AD29" s="7">
        <v>33</v>
      </c>
      <c r="AE29" s="7">
        <v>2</v>
      </c>
      <c r="AF29" s="8">
        <f t="shared" si="9"/>
        <v>6.0606060606060608E-2</v>
      </c>
      <c r="AG29" s="12">
        <f t="shared" si="16"/>
        <v>61</v>
      </c>
      <c r="AH29" s="12">
        <f t="shared" si="11"/>
        <v>26</v>
      </c>
      <c r="AI29" s="12">
        <f t="shared" si="17"/>
        <v>3</v>
      </c>
      <c r="AJ29" s="14">
        <f t="shared" si="13"/>
        <v>0.24193021413263752</v>
      </c>
      <c r="AK29" s="15" t="str">
        <f t="shared" si="14"/>
        <v>مطلوب</v>
      </c>
    </row>
    <row r="30" spans="1:37" ht="30" customHeight="1" x14ac:dyDescent="0.25">
      <c r="A30" s="42"/>
      <c r="B30" s="6" t="s">
        <v>36</v>
      </c>
      <c r="C30" s="2">
        <v>12</v>
      </c>
      <c r="D30" s="7">
        <v>0</v>
      </c>
      <c r="E30" s="8">
        <f t="shared" si="0"/>
        <v>0</v>
      </c>
      <c r="F30" s="7">
        <v>3</v>
      </c>
      <c r="G30" s="7">
        <v>0</v>
      </c>
      <c r="H30" s="8">
        <f t="shared" si="1"/>
        <v>0</v>
      </c>
      <c r="I30" s="7">
        <v>3</v>
      </c>
      <c r="J30" s="7">
        <v>1</v>
      </c>
      <c r="K30" s="8">
        <f t="shared" si="2"/>
        <v>0.33333333333333331</v>
      </c>
      <c r="L30" s="7">
        <v>5</v>
      </c>
      <c r="M30" s="7">
        <v>0</v>
      </c>
      <c r="N30" s="8">
        <f t="shared" si="3"/>
        <v>0</v>
      </c>
      <c r="O30" s="7">
        <v>5</v>
      </c>
      <c r="P30" s="7">
        <v>0</v>
      </c>
      <c r="Q30" s="8">
        <f t="shared" si="4"/>
        <v>0</v>
      </c>
      <c r="R30" s="7">
        <v>4</v>
      </c>
      <c r="S30" s="7">
        <v>0</v>
      </c>
      <c r="T30" s="8">
        <f t="shared" si="5"/>
        <v>0</v>
      </c>
      <c r="U30" s="7">
        <v>6</v>
      </c>
      <c r="V30" s="7">
        <v>0</v>
      </c>
      <c r="W30" s="8">
        <f t="shared" si="15"/>
        <v>0</v>
      </c>
      <c r="X30" s="7">
        <v>8</v>
      </c>
      <c r="Y30" s="7">
        <v>0</v>
      </c>
      <c r="Z30" s="8">
        <f t="shared" si="7"/>
        <v>0</v>
      </c>
      <c r="AA30" s="7">
        <v>7</v>
      </c>
      <c r="AB30" s="7">
        <v>1</v>
      </c>
      <c r="AC30" s="8">
        <f t="shared" si="8"/>
        <v>0.14285714285714285</v>
      </c>
      <c r="AD30" s="7">
        <v>6</v>
      </c>
      <c r="AE30" s="7">
        <v>0</v>
      </c>
      <c r="AF30" s="8">
        <f t="shared" si="9"/>
        <v>0</v>
      </c>
      <c r="AG30" s="12">
        <f t="shared" si="16"/>
        <v>12</v>
      </c>
      <c r="AH30" s="12">
        <f t="shared" si="11"/>
        <v>2</v>
      </c>
      <c r="AI30" s="12">
        <f t="shared" si="17"/>
        <v>0</v>
      </c>
      <c r="AJ30" s="14">
        <f t="shared" si="13"/>
        <v>4.7619047619047616E-2</v>
      </c>
      <c r="AK30" s="15" t="str">
        <f t="shared" si="14"/>
        <v>مشبع</v>
      </c>
    </row>
    <row r="31" spans="1:37" ht="15" customHeight="1" x14ac:dyDescent="0.25">
      <c r="A31" s="43"/>
      <c r="B31" s="6" t="s">
        <v>37</v>
      </c>
      <c r="C31" s="7">
        <v>59</v>
      </c>
      <c r="D31" s="7">
        <v>1</v>
      </c>
      <c r="E31" s="8">
        <f t="shared" si="0"/>
        <v>1.6949152542372881E-2</v>
      </c>
      <c r="F31" s="7">
        <v>11</v>
      </c>
      <c r="G31" s="7">
        <v>1</v>
      </c>
      <c r="H31" s="8">
        <f t="shared" si="1"/>
        <v>9.0909090909090912E-2</v>
      </c>
      <c r="I31" s="7">
        <v>9</v>
      </c>
      <c r="J31" s="7">
        <v>4</v>
      </c>
      <c r="K31" s="8">
        <f t="shared" si="2"/>
        <v>0.44444444444444442</v>
      </c>
      <c r="L31" s="7">
        <v>17</v>
      </c>
      <c r="M31" s="7">
        <v>1</v>
      </c>
      <c r="N31" s="8">
        <f t="shared" si="3"/>
        <v>5.8823529411764705E-2</v>
      </c>
      <c r="O31" s="7">
        <v>19</v>
      </c>
      <c r="P31" s="7">
        <v>4</v>
      </c>
      <c r="Q31" s="8">
        <f t="shared" si="4"/>
        <v>0.21052631578947367</v>
      </c>
      <c r="R31" s="7">
        <v>23</v>
      </c>
      <c r="S31" s="7">
        <v>0</v>
      </c>
      <c r="T31" s="8">
        <f t="shared" si="5"/>
        <v>0</v>
      </c>
      <c r="U31" s="7">
        <v>26</v>
      </c>
      <c r="V31" s="7">
        <v>4</v>
      </c>
      <c r="W31" s="8">
        <f t="shared" si="15"/>
        <v>0.15384615384615385</v>
      </c>
      <c r="X31" s="7">
        <v>30</v>
      </c>
      <c r="Y31" s="7">
        <v>0</v>
      </c>
      <c r="Z31" s="8">
        <f t="shared" si="7"/>
        <v>0</v>
      </c>
      <c r="AA31" s="7">
        <v>35</v>
      </c>
      <c r="AB31" s="7">
        <v>0</v>
      </c>
      <c r="AC31" s="8">
        <f t="shared" si="8"/>
        <v>0</v>
      </c>
      <c r="AD31" s="7">
        <v>38</v>
      </c>
      <c r="AE31" s="7">
        <v>1</v>
      </c>
      <c r="AF31" s="8">
        <f t="shared" si="9"/>
        <v>2.6315789473684209E-2</v>
      </c>
      <c r="AG31" s="12">
        <f t="shared" si="16"/>
        <v>59</v>
      </c>
      <c r="AH31" s="12">
        <f t="shared" si="11"/>
        <v>16</v>
      </c>
      <c r="AI31" s="12">
        <f t="shared" si="17"/>
        <v>2</v>
      </c>
      <c r="AJ31" s="14">
        <f t="shared" si="13"/>
        <v>0.10018144764169848</v>
      </c>
      <c r="AK31" s="15" t="str">
        <f t="shared" si="14"/>
        <v>مشبع</v>
      </c>
    </row>
    <row r="32" spans="1:37" s="22" customFormat="1" ht="30" customHeight="1" x14ac:dyDescent="0.25">
      <c r="A32" s="35" t="s">
        <v>38</v>
      </c>
      <c r="B32" s="1" t="s">
        <v>39</v>
      </c>
      <c r="C32" s="2">
        <v>16</v>
      </c>
      <c r="D32" s="2">
        <v>0</v>
      </c>
      <c r="E32" s="3">
        <f t="shared" si="0"/>
        <v>0</v>
      </c>
      <c r="F32" s="2">
        <v>7</v>
      </c>
      <c r="G32" s="2">
        <v>0</v>
      </c>
      <c r="H32" s="3">
        <f t="shared" si="1"/>
        <v>0</v>
      </c>
      <c r="I32" s="2">
        <v>7</v>
      </c>
      <c r="J32" s="2">
        <v>0</v>
      </c>
      <c r="K32" s="3">
        <f t="shared" si="2"/>
        <v>0</v>
      </c>
      <c r="L32" s="2">
        <v>11</v>
      </c>
      <c r="M32" s="2">
        <v>0</v>
      </c>
      <c r="N32" s="3">
        <f t="shared" si="3"/>
        <v>0</v>
      </c>
      <c r="O32" s="2">
        <v>9</v>
      </c>
      <c r="P32" s="2">
        <v>0</v>
      </c>
      <c r="Q32" s="3">
        <f t="shared" si="4"/>
        <v>0</v>
      </c>
      <c r="R32" s="2">
        <v>9</v>
      </c>
      <c r="S32" s="2">
        <v>0</v>
      </c>
      <c r="T32" s="3">
        <f t="shared" si="5"/>
        <v>0</v>
      </c>
      <c r="U32" s="2">
        <v>11</v>
      </c>
      <c r="V32" s="2">
        <v>0</v>
      </c>
      <c r="W32" s="3">
        <f t="shared" si="15"/>
        <v>0</v>
      </c>
      <c r="X32" s="2">
        <v>13</v>
      </c>
      <c r="Y32" s="2">
        <v>0</v>
      </c>
      <c r="Z32" s="3">
        <f t="shared" si="7"/>
        <v>0</v>
      </c>
      <c r="AA32" s="2">
        <v>16</v>
      </c>
      <c r="AB32" s="2">
        <v>1</v>
      </c>
      <c r="AC32" s="3">
        <f t="shared" si="8"/>
        <v>6.25E-2</v>
      </c>
      <c r="AD32" s="2">
        <v>13</v>
      </c>
      <c r="AE32" s="2">
        <v>0</v>
      </c>
      <c r="AF32" s="3">
        <f t="shared" si="9"/>
        <v>0</v>
      </c>
      <c r="AG32" s="12">
        <f t="shared" si="16"/>
        <v>16</v>
      </c>
      <c r="AH32" s="12">
        <f t="shared" si="11"/>
        <v>1</v>
      </c>
      <c r="AI32" s="12">
        <f t="shared" si="17"/>
        <v>0</v>
      </c>
      <c r="AJ32" s="14">
        <f t="shared" si="13"/>
        <v>6.2500000000000003E-3</v>
      </c>
      <c r="AK32" s="15" t="s">
        <v>77</v>
      </c>
    </row>
    <row r="33" spans="1:37" ht="15" customHeight="1" x14ac:dyDescent="0.25">
      <c r="A33" s="35"/>
      <c r="B33" s="6" t="s">
        <v>40</v>
      </c>
      <c r="C33" s="7">
        <v>20</v>
      </c>
      <c r="D33" s="7">
        <v>0</v>
      </c>
      <c r="E33" s="8">
        <f t="shared" si="0"/>
        <v>0</v>
      </c>
      <c r="F33" s="7">
        <v>7</v>
      </c>
      <c r="G33" s="7">
        <v>0</v>
      </c>
      <c r="H33" s="8">
        <f t="shared" si="1"/>
        <v>0</v>
      </c>
      <c r="I33" s="7">
        <v>7</v>
      </c>
      <c r="J33" s="7">
        <v>0</v>
      </c>
      <c r="K33" s="8">
        <f t="shared" si="2"/>
        <v>0</v>
      </c>
      <c r="L33" s="7">
        <v>10</v>
      </c>
      <c r="M33" s="7">
        <v>0</v>
      </c>
      <c r="N33" s="8">
        <f t="shared" si="3"/>
        <v>0</v>
      </c>
      <c r="O33" s="7">
        <v>9</v>
      </c>
      <c r="P33" s="7">
        <v>1</v>
      </c>
      <c r="Q33" s="8">
        <f t="shared" si="4"/>
        <v>0.1111111111111111</v>
      </c>
      <c r="R33" s="7">
        <v>13</v>
      </c>
      <c r="S33" s="7">
        <v>1</v>
      </c>
      <c r="T33" s="8">
        <f t="shared" si="5"/>
        <v>7.6923076923076927E-2</v>
      </c>
      <c r="U33" s="7">
        <v>14</v>
      </c>
      <c r="V33" s="7">
        <v>0</v>
      </c>
      <c r="W33" s="8">
        <f t="shared" si="15"/>
        <v>0</v>
      </c>
      <c r="X33" s="7">
        <v>15</v>
      </c>
      <c r="Y33" s="7">
        <v>1</v>
      </c>
      <c r="Z33" s="8">
        <f t="shared" si="7"/>
        <v>6.6666666666666666E-2</v>
      </c>
      <c r="AA33" s="7">
        <v>21</v>
      </c>
      <c r="AB33" s="7">
        <v>0</v>
      </c>
      <c r="AC33" s="8">
        <f t="shared" si="8"/>
        <v>0</v>
      </c>
      <c r="AD33" s="7">
        <v>20</v>
      </c>
      <c r="AE33" s="7">
        <v>0</v>
      </c>
      <c r="AF33" s="8">
        <f t="shared" si="9"/>
        <v>0</v>
      </c>
      <c r="AG33" s="12">
        <f t="shared" si="16"/>
        <v>20</v>
      </c>
      <c r="AH33" s="12">
        <f t="shared" si="11"/>
        <v>3</v>
      </c>
      <c r="AI33" s="12">
        <f t="shared" si="17"/>
        <v>0</v>
      </c>
      <c r="AJ33" s="14">
        <f t="shared" si="13"/>
        <v>2.5470085470085467E-2</v>
      </c>
      <c r="AK33" s="15" t="s">
        <v>77</v>
      </c>
    </row>
    <row r="34" spans="1:37" ht="15" customHeight="1" x14ac:dyDescent="0.25">
      <c r="A34" s="35"/>
      <c r="B34" s="6" t="s">
        <v>41</v>
      </c>
      <c r="C34" s="7">
        <v>27</v>
      </c>
      <c r="D34" s="7">
        <v>0</v>
      </c>
      <c r="E34" s="8">
        <f t="shared" si="0"/>
        <v>0</v>
      </c>
      <c r="F34" s="7">
        <v>9</v>
      </c>
      <c r="G34" s="7">
        <v>0</v>
      </c>
      <c r="H34" s="8">
        <f t="shared" si="1"/>
        <v>0</v>
      </c>
      <c r="I34" s="7">
        <v>9</v>
      </c>
      <c r="J34" s="7">
        <v>0</v>
      </c>
      <c r="K34" s="8">
        <f t="shared" si="2"/>
        <v>0</v>
      </c>
      <c r="L34" s="7">
        <v>13</v>
      </c>
      <c r="M34" s="7">
        <v>0</v>
      </c>
      <c r="N34" s="8">
        <f t="shared" si="3"/>
        <v>0</v>
      </c>
      <c r="O34" s="7">
        <v>11</v>
      </c>
      <c r="P34" s="7">
        <v>1</v>
      </c>
      <c r="Q34" s="8">
        <f t="shared" si="4"/>
        <v>9.0909090909090912E-2</v>
      </c>
      <c r="R34" s="7">
        <v>17</v>
      </c>
      <c r="S34" s="7">
        <v>0</v>
      </c>
      <c r="T34" s="8">
        <f t="shared" si="5"/>
        <v>0</v>
      </c>
      <c r="U34" s="7">
        <v>18</v>
      </c>
      <c r="V34" s="7">
        <v>1</v>
      </c>
      <c r="W34" s="8">
        <f t="shared" si="15"/>
        <v>5.5555555555555552E-2</v>
      </c>
      <c r="X34" s="7">
        <v>24</v>
      </c>
      <c r="Y34" s="7">
        <v>2</v>
      </c>
      <c r="Z34" s="8">
        <f t="shared" si="7"/>
        <v>8.3333333333333329E-2</v>
      </c>
      <c r="AA34" s="7">
        <v>29</v>
      </c>
      <c r="AB34" s="7">
        <v>2</v>
      </c>
      <c r="AC34" s="8">
        <f t="shared" si="8"/>
        <v>6.8965517241379309E-2</v>
      </c>
      <c r="AD34" s="7">
        <v>21</v>
      </c>
      <c r="AE34" s="7">
        <v>5</v>
      </c>
      <c r="AF34" s="8">
        <f t="shared" si="9"/>
        <v>0.23809523809523808</v>
      </c>
      <c r="AG34" s="12">
        <f t="shared" si="16"/>
        <v>27</v>
      </c>
      <c r="AH34" s="12">
        <f t="shared" si="11"/>
        <v>11</v>
      </c>
      <c r="AI34" s="12">
        <f t="shared" si="17"/>
        <v>1</v>
      </c>
      <c r="AJ34" s="14">
        <f t="shared" si="13"/>
        <v>5.3685873513459728E-2</v>
      </c>
      <c r="AK34" s="15" t="s">
        <v>77</v>
      </c>
    </row>
    <row r="35" spans="1:37" ht="15" customHeight="1" x14ac:dyDescent="0.25">
      <c r="A35" s="35"/>
      <c r="B35" s="6" t="s">
        <v>42</v>
      </c>
      <c r="C35" s="7">
        <v>10</v>
      </c>
      <c r="D35" s="7">
        <v>0</v>
      </c>
      <c r="E35" s="8">
        <f t="shared" si="0"/>
        <v>0</v>
      </c>
      <c r="F35" s="7">
        <v>3</v>
      </c>
      <c r="G35" s="7">
        <v>0</v>
      </c>
      <c r="H35" s="8">
        <f t="shared" si="1"/>
        <v>0</v>
      </c>
      <c r="I35" s="7">
        <v>3</v>
      </c>
      <c r="J35" s="7">
        <v>0</v>
      </c>
      <c r="K35" s="8">
        <f t="shared" si="2"/>
        <v>0</v>
      </c>
      <c r="L35" s="7">
        <v>4</v>
      </c>
      <c r="M35" s="7">
        <v>0</v>
      </c>
      <c r="N35" s="8">
        <f t="shared" si="3"/>
        <v>0</v>
      </c>
      <c r="O35" s="7">
        <v>2</v>
      </c>
      <c r="P35" s="7">
        <v>0</v>
      </c>
      <c r="Q35" s="8">
        <f t="shared" si="4"/>
        <v>0</v>
      </c>
      <c r="R35" s="7">
        <v>4</v>
      </c>
      <c r="S35" s="7">
        <v>1</v>
      </c>
      <c r="T35" s="8">
        <f t="shared" si="5"/>
        <v>0.25</v>
      </c>
      <c r="U35" s="7">
        <v>4</v>
      </c>
      <c r="V35" s="7">
        <v>0</v>
      </c>
      <c r="W35" s="8">
        <f t="shared" si="15"/>
        <v>0</v>
      </c>
      <c r="X35" s="7">
        <v>3</v>
      </c>
      <c r="Y35" s="7">
        <v>0</v>
      </c>
      <c r="Z35" s="8">
        <f t="shared" si="7"/>
        <v>0</v>
      </c>
      <c r="AA35" s="7">
        <v>6</v>
      </c>
      <c r="AB35" s="7">
        <v>1</v>
      </c>
      <c r="AC35" s="8">
        <f t="shared" si="8"/>
        <v>0.16666666666666666</v>
      </c>
      <c r="AD35" s="7">
        <v>7</v>
      </c>
      <c r="AE35" s="7">
        <v>0</v>
      </c>
      <c r="AF35" s="8">
        <f t="shared" si="9"/>
        <v>0</v>
      </c>
      <c r="AG35" s="12">
        <f t="shared" si="16"/>
        <v>10</v>
      </c>
      <c r="AH35" s="12">
        <f t="shared" si="11"/>
        <v>2</v>
      </c>
      <c r="AI35" s="12">
        <f t="shared" si="17"/>
        <v>0</v>
      </c>
      <c r="AJ35" s="14">
        <f t="shared" si="13"/>
        <v>4.1666666666666664E-2</v>
      </c>
      <c r="AK35" s="15" t="s">
        <v>77</v>
      </c>
    </row>
    <row r="36" spans="1:37" ht="30" customHeight="1" x14ac:dyDescent="0.25">
      <c r="A36" s="35"/>
      <c r="B36" s="6" t="s">
        <v>43</v>
      </c>
      <c r="C36" s="7">
        <v>14</v>
      </c>
      <c r="D36" s="7">
        <v>0</v>
      </c>
      <c r="E36" s="8">
        <f t="shared" si="0"/>
        <v>0</v>
      </c>
      <c r="F36" s="7">
        <v>3</v>
      </c>
      <c r="G36" s="7">
        <v>0</v>
      </c>
      <c r="H36" s="8">
        <f t="shared" si="1"/>
        <v>0</v>
      </c>
      <c r="I36" s="7">
        <v>3</v>
      </c>
      <c r="J36" s="7">
        <v>0</v>
      </c>
      <c r="K36" s="8">
        <f t="shared" si="2"/>
        <v>0</v>
      </c>
      <c r="L36" s="7">
        <v>4</v>
      </c>
      <c r="M36" s="7">
        <v>0</v>
      </c>
      <c r="N36" s="8">
        <f t="shared" si="3"/>
        <v>0</v>
      </c>
      <c r="O36" s="7">
        <v>4</v>
      </c>
      <c r="P36" s="7">
        <v>0</v>
      </c>
      <c r="Q36" s="8">
        <f t="shared" si="4"/>
        <v>0</v>
      </c>
      <c r="R36" s="7">
        <v>4</v>
      </c>
      <c r="S36" s="7">
        <v>0</v>
      </c>
      <c r="T36" s="8">
        <f t="shared" si="5"/>
        <v>0</v>
      </c>
      <c r="U36" s="7">
        <v>5</v>
      </c>
      <c r="V36" s="7">
        <v>0</v>
      </c>
      <c r="W36" s="8">
        <f t="shared" si="15"/>
        <v>0</v>
      </c>
      <c r="X36" s="7">
        <v>7</v>
      </c>
      <c r="Y36" s="7">
        <v>0</v>
      </c>
      <c r="Z36" s="8">
        <f t="shared" si="7"/>
        <v>0</v>
      </c>
      <c r="AA36" s="7">
        <v>9</v>
      </c>
      <c r="AB36" s="7">
        <v>0</v>
      </c>
      <c r="AC36" s="8">
        <f t="shared" si="8"/>
        <v>0</v>
      </c>
      <c r="AD36" s="7">
        <v>10</v>
      </c>
      <c r="AE36" s="7">
        <v>0</v>
      </c>
      <c r="AF36" s="8">
        <f t="shared" si="9"/>
        <v>0</v>
      </c>
      <c r="AG36" s="12">
        <f t="shared" si="16"/>
        <v>14</v>
      </c>
      <c r="AH36" s="12">
        <f t="shared" si="11"/>
        <v>0</v>
      </c>
      <c r="AI36" s="12">
        <f t="shared" si="17"/>
        <v>0</v>
      </c>
      <c r="AJ36" s="14">
        <f t="shared" si="13"/>
        <v>0</v>
      </c>
      <c r="AK36" s="15" t="s">
        <v>77</v>
      </c>
    </row>
    <row r="37" spans="1:37" ht="15" customHeight="1" x14ac:dyDescent="0.25">
      <c r="A37" s="35"/>
      <c r="B37" s="6" t="s">
        <v>44</v>
      </c>
      <c r="C37" s="7">
        <v>23</v>
      </c>
      <c r="D37" s="7">
        <v>0</v>
      </c>
      <c r="E37" s="8">
        <f t="shared" si="0"/>
        <v>0</v>
      </c>
      <c r="F37" s="7">
        <v>10</v>
      </c>
      <c r="G37" s="7">
        <v>0</v>
      </c>
      <c r="H37" s="8">
        <f t="shared" si="1"/>
        <v>0</v>
      </c>
      <c r="I37" s="7">
        <v>10</v>
      </c>
      <c r="J37" s="7">
        <v>0</v>
      </c>
      <c r="K37" s="8">
        <f t="shared" si="2"/>
        <v>0</v>
      </c>
      <c r="L37" s="7">
        <v>18</v>
      </c>
      <c r="M37" s="7">
        <v>0</v>
      </c>
      <c r="N37" s="8">
        <f t="shared" si="3"/>
        <v>0</v>
      </c>
      <c r="O37" s="7">
        <v>17</v>
      </c>
      <c r="P37" s="7">
        <v>1</v>
      </c>
      <c r="Q37" s="8">
        <f t="shared" si="4"/>
        <v>5.8823529411764705E-2</v>
      </c>
      <c r="R37" s="7">
        <v>16</v>
      </c>
      <c r="S37" s="7">
        <v>0</v>
      </c>
      <c r="T37" s="8">
        <f t="shared" si="5"/>
        <v>0</v>
      </c>
      <c r="U37" s="7">
        <v>17</v>
      </c>
      <c r="V37" s="7">
        <v>1</v>
      </c>
      <c r="W37" s="8">
        <f t="shared" si="15"/>
        <v>5.8823529411764705E-2</v>
      </c>
      <c r="X37" s="7">
        <v>18</v>
      </c>
      <c r="Y37" s="7">
        <v>0</v>
      </c>
      <c r="Z37" s="8">
        <f t="shared" si="7"/>
        <v>0</v>
      </c>
      <c r="AA37" s="7">
        <v>19</v>
      </c>
      <c r="AB37" s="7">
        <v>3</v>
      </c>
      <c r="AC37" s="8">
        <f t="shared" si="8"/>
        <v>0.15789473684210525</v>
      </c>
      <c r="AD37" s="7">
        <v>19</v>
      </c>
      <c r="AE37" s="7">
        <v>0</v>
      </c>
      <c r="AF37" s="8">
        <f t="shared" si="9"/>
        <v>0</v>
      </c>
      <c r="AG37" s="12">
        <f t="shared" si="16"/>
        <v>23</v>
      </c>
      <c r="AH37" s="12">
        <f t="shared" si="11"/>
        <v>5</v>
      </c>
      <c r="AI37" s="12">
        <f t="shared" si="17"/>
        <v>1</v>
      </c>
      <c r="AJ37" s="14">
        <f t="shared" si="13"/>
        <v>2.7554179566563464E-2</v>
      </c>
      <c r="AK37" s="15" t="s">
        <v>77</v>
      </c>
    </row>
    <row r="38" spans="1:37" ht="15" customHeight="1" x14ac:dyDescent="0.25">
      <c r="A38" s="35"/>
      <c r="B38" s="6" t="s">
        <v>45</v>
      </c>
      <c r="C38" s="7">
        <v>18</v>
      </c>
      <c r="D38" s="7">
        <v>1</v>
      </c>
      <c r="E38" s="8">
        <f t="shared" si="0"/>
        <v>5.5555555555555552E-2</v>
      </c>
      <c r="F38" s="7">
        <v>8</v>
      </c>
      <c r="G38" s="7">
        <v>0</v>
      </c>
      <c r="H38" s="8">
        <f t="shared" si="1"/>
        <v>0</v>
      </c>
      <c r="I38" s="7">
        <v>7</v>
      </c>
      <c r="J38" s="7">
        <v>0</v>
      </c>
      <c r="K38" s="8">
        <f t="shared" si="2"/>
        <v>0</v>
      </c>
      <c r="L38" s="7">
        <v>8</v>
      </c>
      <c r="M38" s="7">
        <v>0</v>
      </c>
      <c r="N38" s="8">
        <f t="shared" si="3"/>
        <v>0</v>
      </c>
      <c r="O38" s="7">
        <v>6</v>
      </c>
      <c r="P38" s="7">
        <v>0</v>
      </c>
      <c r="Q38" s="8">
        <f t="shared" si="4"/>
        <v>0</v>
      </c>
      <c r="R38" s="7">
        <v>8</v>
      </c>
      <c r="S38" s="7">
        <v>1</v>
      </c>
      <c r="T38" s="8">
        <f t="shared" si="5"/>
        <v>0.125</v>
      </c>
      <c r="U38" s="7">
        <v>8</v>
      </c>
      <c r="V38" s="7">
        <v>2</v>
      </c>
      <c r="W38" s="8">
        <f t="shared" si="15"/>
        <v>0.25</v>
      </c>
      <c r="X38" s="7">
        <v>13</v>
      </c>
      <c r="Y38" s="7">
        <v>0</v>
      </c>
      <c r="Z38" s="8">
        <f t="shared" si="7"/>
        <v>0</v>
      </c>
      <c r="AA38" s="7">
        <v>18</v>
      </c>
      <c r="AB38" s="7">
        <v>0</v>
      </c>
      <c r="AC38" s="8">
        <f t="shared" si="8"/>
        <v>0</v>
      </c>
      <c r="AD38" s="7">
        <v>16</v>
      </c>
      <c r="AE38" s="7">
        <v>5</v>
      </c>
      <c r="AF38" s="8">
        <f t="shared" si="9"/>
        <v>0.3125</v>
      </c>
      <c r="AG38" s="12">
        <f t="shared" si="16"/>
        <v>18</v>
      </c>
      <c r="AH38" s="12">
        <f t="shared" si="11"/>
        <v>9</v>
      </c>
      <c r="AI38" s="12">
        <f t="shared" si="17"/>
        <v>1</v>
      </c>
      <c r="AJ38" s="14">
        <f t="shared" si="13"/>
        <v>7.4305555555555555E-2</v>
      </c>
      <c r="AK38" s="15" t="s">
        <v>77</v>
      </c>
    </row>
    <row r="39" spans="1:37" ht="15" customHeight="1" x14ac:dyDescent="0.25">
      <c r="A39" s="35"/>
      <c r="B39" s="6" t="s">
        <v>47</v>
      </c>
      <c r="C39" s="7">
        <v>11</v>
      </c>
      <c r="D39" s="7">
        <v>0</v>
      </c>
      <c r="E39" s="8">
        <f t="shared" ref="E39:E58" si="18">D39/C39</f>
        <v>0</v>
      </c>
      <c r="F39" s="7">
        <v>9</v>
      </c>
      <c r="G39" s="7">
        <v>0</v>
      </c>
      <c r="H39" s="8">
        <f t="shared" ref="H39:H58" si="19">G39/F39</f>
        <v>0</v>
      </c>
      <c r="I39" s="7">
        <v>9</v>
      </c>
      <c r="J39" s="7">
        <v>0</v>
      </c>
      <c r="K39" s="8">
        <f t="shared" ref="K39:K58" si="20">J39/I39</f>
        <v>0</v>
      </c>
      <c r="L39" s="7">
        <v>12</v>
      </c>
      <c r="M39" s="7">
        <v>0</v>
      </c>
      <c r="N39" s="8">
        <f t="shared" ref="N39:N58" si="21">M39/L39</f>
        <v>0</v>
      </c>
      <c r="O39" s="7">
        <v>8</v>
      </c>
      <c r="P39" s="7">
        <v>1</v>
      </c>
      <c r="Q39" s="8">
        <f t="shared" ref="Q39:Q58" si="22">P39/O39</f>
        <v>0.125</v>
      </c>
      <c r="R39" s="7">
        <v>6</v>
      </c>
      <c r="S39" s="7">
        <v>0</v>
      </c>
      <c r="T39" s="8">
        <f t="shared" ref="T39:T58" si="23">S39/R39</f>
        <v>0</v>
      </c>
      <c r="U39" s="7">
        <v>6</v>
      </c>
      <c r="V39" s="7">
        <v>0</v>
      </c>
      <c r="W39" s="8">
        <f t="shared" si="15"/>
        <v>0</v>
      </c>
      <c r="X39" s="7">
        <v>8</v>
      </c>
      <c r="Y39" s="7">
        <v>0</v>
      </c>
      <c r="Z39" s="8">
        <f t="shared" ref="Z39:Z58" si="24">Y39/X39</f>
        <v>0</v>
      </c>
      <c r="AA39" s="7">
        <v>9</v>
      </c>
      <c r="AB39" s="7">
        <v>0</v>
      </c>
      <c r="AC39" s="8">
        <f t="shared" ref="AC39:AC58" si="25">AB39/AA39</f>
        <v>0</v>
      </c>
      <c r="AD39" s="7">
        <v>9</v>
      </c>
      <c r="AE39" s="7">
        <v>0</v>
      </c>
      <c r="AF39" s="8">
        <f t="shared" ref="AF39:AF58" si="26">AE39/AD39</f>
        <v>0</v>
      </c>
      <c r="AG39" s="12">
        <f t="shared" si="16"/>
        <v>11</v>
      </c>
      <c r="AH39" s="12">
        <f t="shared" si="11"/>
        <v>1</v>
      </c>
      <c r="AI39" s="12">
        <f t="shared" si="17"/>
        <v>0</v>
      </c>
      <c r="AJ39" s="14">
        <f t="shared" si="13"/>
        <v>1.2500000000000001E-2</v>
      </c>
      <c r="AK39" s="15" t="s">
        <v>77</v>
      </c>
    </row>
    <row r="40" spans="1:37" ht="15" customHeight="1" x14ac:dyDescent="0.25">
      <c r="A40" s="35"/>
      <c r="B40" s="6" t="s">
        <v>73</v>
      </c>
      <c r="C40" s="7">
        <v>21</v>
      </c>
      <c r="D40" s="7">
        <v>1</v>
      </c>
      <c r="E40" s="8">
        <f t="shared" si="18"/>
        <v>4.7619047619047616E-2</v>
      </c>
      <c r="F40" s="7">
        <v>4</v>
      </c>
      <c r="G40" s="7">
        <v>3</v>
      </c>
      <c r="H40" s="8">
        <f t="shared" si="19"/>
        <v>0.75</v>
      </c>
      <c r="I40" s="7">
        <v>3</v>
      </c>
      <c r="J40" s="7">
        <v>0</v>
      </c>
      <c r="K40" s="8">
        <f t="shared" si="20"/>
        <v>0</v>
      </c>
      <c r="L40" s="7">
        <v>5</v>
      </c>
      <c r="M40" s="7">
        <v>0</v>
      </c>
      <c r="N40" s="8">
        <f t="shared" si="21"/>
        <v>0</v>
      </c>
      <c r="O40" s="7">
        <v>6</v>
      </c>
      <c r="P40" s="7">
        <v>0</v>
      </c>
      <c r="Q40" s="8">
        <f t="shared" si="22"/>
        <v>0</v>
      </c>
      <c r="R40" s="7">
        <v>8</v>
      </c>
      <c r="S40" s="7">
        <v>0</v>
      </c>
      <c r="T40" s="8">
        <f t="shared" si="23"/>
        <v>0</v>
      </c>
      <c r="U40" s="7">
        <v>9</v>
      </c>
      <c r="V40" s="7">
        <v>1</v>
      </c>
      <c r="W40" s="8">
        <f t="shared" si="15"/>
        <v>0.1111111111111111</v>
      </c>
      <c r="X40" s="7">
        <v>12</v>
      </c>
      <c r="Y40" s="7">
        <v>0</v>
      </c>
      <c r="Z40" s="8">
        <f t="shared" si="24"/>
        <v>0</v>
      </c>
      <c r="AA40" s="7">
        <v>18</v>
      </c>
      <c r="AB40" s="7">
        <v>0</v>
      </c>
      <c r="AC40" s="8">
        <f t="shared" si="25"/>
        <v>0</v>
      </c>
      <c r="AD40" s="7">
        <v>19</v>
      </c>
      <c r="AE40" s="7">
        <v>0</v>
      </c>
      <c r="AF40" s="8">
        <f t="shared" si="26"/>
        <v>0</v>
      </c>
      <c r="AG40" s="12">
        <f t="shared" si="16"/>
        <v>21</v>
      </c>
      <c r="AH40" s="12">
        <f t="shared" si="11"/>
        <v>5</v>
      </c>
      <c r="AI40" s="12">
        <f t="shared" si="17"/>
        <v>1</v>
      </c>
      <c r="AJ40" s="14">
        <f t="shared" si="13"/>
        <v>9.0873015873015883E-2</v>
      </c>
      <c r="AK40" s="15" t="s">
        <v>77</v>
      </c>
    </row>
    <row r="41" spans="1:37" ht="15" customHeight="1" x14ac:dyDescent="0.25">
      <c r="A41" s="35"/>
      <c r="B41" s="6" t="s">
        <v>48</v>
      </c>
      <c r="C41" s="7">
        <v>12</v>
      </c>
      <c r="D41" s="7">
        <v>0</v>
      </c>
      <c r="E41" s="8">
        <f t="shared" si="18"/>
        <v>0</v>
      </c>
      <c r="F41" s="7">
        <v>2</v>
      </c>
      <c r="G41" s="7">
        <v>0</v>
      </c>
      <c r="H41" s="8">
        <f t="shared" si="19"/>
        <v>0</v>
      </c>
      <c r="I41" s="7">
        <v>2</v>
      </c>
      <c r="J41" s="7">
        <v>0</v>
      </c>
      <c r="K41" s="8">
        <f t="shared" si="20"/>
        <v>0</v>
      </c>
      <c r="L41" s="7">
        <v>1</v>
      </c>
      <c r="M41" s="7">
        <v>0</v>
      </c>
      <c r="N41" s="8">
        <f t="shared" si="21"/>
        <v>0</v>
      </c>
      <c r="O41" s="7">
        <v>1</v>
      </c>
      <c r="P41" s="7">
        <v>1</v>
      </c>
      <c r="Q41" s="8">
        <f t="shared" si="22"/>
        <v>1</v>
      </c>
      <c r="R41" s="7">
        <v>5</v>
      </c>
      <c r="S41" s="7">
        <v>1</v>
      </c>
      <c r="T41" s="8">
        <f t="shared" si="23"/>
        <v>0.2</v>
      </c>
      <c r="U41" s="7">
        <v>6</v>
      </c>
      <c r="V41" s="7">
        <v>0</v>
      </c>
      <c r="W41" s="8">
        <f t="shared" ref="W41:W58" si="27">V41/U41</f>
        <v>0</v>
      </c>
      <c r="X41" s="7">
        <v>9</v>
      </c>
      <c r="Y41" s="7">
        <v>0</v>
      </c>
      <c r="Z41" s="8">
        <f t="shared" si="24"/>
        <v>0</v>
      </c>
      <c r="AA41" s="7">
        <v>12</v>
      </c>
      <c r="AB41" s="7">
        <v>0</v>
      </c>
      <c r="AC41" s="8">
        <f t="shared" si="25"/>
        <v>0</v>
      </c>
      <c r="AD41" s="7">
        <v>11</v>
      </c>
      <c r="AE41" s="7">
        <v>0</v>
      </c>
      <c r="AF41" s="8">
        <f t="shared" si="26"/>
        <v>0</v>
      </c>
      <c r="AG41" s="12">
        <f t="shared" si="16"/>
        <v>12</v>
      </c>
      <c r="AH41" s="12">
        <f t="shared" si="11"/>
        <v>2</v>
      </c>
      <c r="AI41" s="12">
        <f t="shared" si="17"/>
        <v>0</v>
      </c>
      <c r="AJ41" s="14">
        <f t="shared" si="13"/>
        <v>0.12</v>
      </c>
      <c r="AK41" s="15" t="s">
        <v>77</v>
      </c>
    </row>
    <row r="42" spans="1:37" ht="15" customHeight="1" x14ac:dyDescent="0.25">
      <c r="A42" s="41"/>
      <c r="B42" s="6" t="s">
        <v>49</v>
      </c>
      <c r="C42" s="7">
        <v>66</v>
      </c>
      <c r="D42" s="7">
        <v>0</v>
      </c>
      <c r="E42" s="8">
        <f t="shared" si="18"/>
        <v>0</v>
      </c>
      <c r="F42" s="7">
        <v>23</v>
      </c>
      <c r="G42" s="7">
        <v>1</v>
      </c>
      <c r="H42" s="8">
        <f t="shared" si="19"/>
        <v>4.3478260869565216E-2</v>
      </c>
      <c r="I42" s="7">
        <v>24</v>
      </c>
      <c r="J42" s="7">
        <v>0</v>
      </c>
      <c r="K42" s="8">
        <f t="shared" si="20"/>
        <v>0</v>
      </c>
      <c r="L42" s="7">
        <v>33</v>
      </c>
      <c r="M42" s="7">
        <v>0</v>
      </c>
      <c r="N42" s="8">
        <f t="shared" si="21"/>
        <v>0</v>
      </c>
      <c r="O42" s="7">
        <v>37</v>
      </c>
      <c r="P42" s="7">
        <v>0</v>
      </c>
      <c r="Q42" s="8">
        <f t="shared" si="22"/>
        <v>0</v>
      </c>
      <c r="R42" s="7">
        <v>47</v>
      </c>
      <c r="S42" s="7">
        <v>1</v>
      </c>
      <c r="T42" s="8">
        <f t="shared" si="23"/>
        <v>2.1276595744680851E-2</v>
      </c>
      <c r="U42" s="7">
        <v>49</v>
      </c>
      <c r="V42" s="7">
        <v>0</v>
      </c>
      <c r="W42" s="8">
        <f t="shared" si="27"/>
        <v>0</v>
      </c>
      <c r="X42" s="7">
        <v>57</v>
      </c>
      <c r="Y42" s="7">
        <v>0</v>
      </c>
      <c r="Z42" s="8">
        <f t="shared" si="24"/>
        <v>0</v>
      </c>
      <c r="AA42" s="7">
        <v>59</v>
      </c>
      <c r="AB42" s="7">
        <v>0</v>
      </c>
      <c r="AC42" s="8">
        <f t="shared" si="25"/>
        <v>0</v>
      </c>
      <c r="AD42" s="7">
        <v>58</v>
      </c>
      <c r="AE42" s="7">
        <v>0</v>
      </c>
      <c r="AF42" s="8">
        <f t="shared" si="26"/>
        <v>0</v>
      </c>
      <c r="AG42" s="12">
        <f t="shared" si="16"/>
        <v>66</v>
      </c>
      <c r="AH42" s="12">
        <f t="shared" si="11"/>
        <v>2</v>
      </c>
      <c r="AI42" s="12">
        <f t="shared" si="17"/>
        <v>0</v>
      </c>
      <c r="AJ42" s="14">
        <f t="shared" si="13"/>
        <v>6.4754856614246074E-3</v>
      </c>
      <c r="AK42" s="15" t="s">
        <v>77</v>
      </c>
    </row>
    <row r="43" spans="1:37" x14ac:dyDescent="0.25">
      <c r="A43" s="35"/>
      <c r="B43" s="6" t="s">
        <v>50</v>
      </c>
      <c r="C43" s="7">
        <v>10</v>
      </c>
      <c r="D43" s="7">
        <v>0</v>
      </c>
      <c r="E43" s="8">
        <f t="shared" si="18"/>
        <v>0</v>
      </c>
      <c r="F43" s="7">
        <v>2</v>
      </c>
      <c r="G43" s="7">
        <v>0</v>
      </c>
      <c r="H43" s="8">
        <f t="shared" si="19"/>
        <v>0</v>
      </c>
      <c r="I43" s="7">
        <v>1</v>
      </c>
      <c r="J43" s="7">
        <v>0</v>
      </c>
      <c r="K43" s="8">
        <f t="shared" si="20"/>
        <v>0</v>
      </c>
      <c r="L43" s="7">
        <v>2</v>
      </c>
      <c r="M43" s="7">
        <v>0</v>
      </c>
      <c r="N43" s="8">
        <f t="shared" si="21"/>
        <v>0</v>
      </c>
      <c r="O43" s="7">
        <v>2</v>
      </c>
      <c r="P43" s="7">
        <v>0</v>
      </c>
      <c r="Q43" s="8">
        <f t="shared" si="22"/>
        <v>0</v>
      </c>
      <c r="R43" s="7">
        <v>3</v>
      </c>
      <c r="S43" s="7">
        <v>0</v>
      </c>
      <c r="T43" s="8">
        <f t="shared" si="23"/>
        <v>0</v>
      </c>
      <c r="U43" s="7">
        <v>4</v>
      </c>
      <c r="V43" s="7">
        <v>0</v>
      </c>
      <c r="W43" s="8">
        <f t="shared" si="27"/>
        <v>0</v>
      </c>
      <c r="X43" s="7">
        <v>11</v>
      </c>
      <c r="Y43" s="7">
        <v>0</v>
      </c>
      <c r="Z43" s="8">
        <f t="shared" si="24"/>
        <v>0</v>
      </c>
      <c r="AA43" s="7">
        <v>12</v>
      </c>
      <c r="AB43" s="7">
        <v>0</v>
      </c>
      <c r="AC43" s="8">
        <f t="shared" si="25"/>
        <v>0</v>
      </c>
      <c r="AD43" s="7">
        <v>10</v>
      </c>
      <c r="AE43" s="7">
        <v>0</v>
      </c>
      <c r="AF43" s="8">
        <f t="shared" si="26"/>
        <v>0</v>
      </c>
      <c r="AG43" s="12">
        <f t="shared" si="16"/>
        <v>10</v>
      </c>
      <c r="AH43" s="12">
        <f t="shared" si="11"/>
        <v>0</v>
      </c>
      <c r="AI43" s="12">
        <f t="shared" si="17"/>
        <v>0</v>
      </c>
      <c r="AJ43" s="14">
        <f t="shared" si="13"/>
        <v>0</v>
      </c>
      <c r="AK43" s="15" t="s">
        <v>77</v>
      </c>
    </row>
    <row r="44" spans="1:37" ht="30" customHeight="1" x14ac:dyDescent="0.25">
      <c r="A44" s="35"/>
      <c r="B44" s="6" t="s">
        <v>52</v>
      </c>
      <c r="C44" s="7">
        <v>10</v>
      </c>
      <c r="D44" s="7">
        <v>0</v>
      </c>
      <c r="E44" s="8">
        <f t="shared" si="18"/>
        <v>0</v>
      </c>
      <c r="F44" s="7">
        <v>1</v>
      </c>
      <c r="G44" s="7">
        <v>0</v>
      </c>
      <c r="H44" s="8">
        <f t="shared" si="19"/>
        <v>0</v>
      </c>
      <c r="I44" s="7">
        <v>1</v>
      </c>
      <c r="J44" s="7">
        <v>0</v>
      </c>
      <c r="K44" s="8">
        <f t="shared" si="20"/>
        <v>0</v>
      </c>
      <c r="L44" s="7">
        <v>3</v>
      </c>
      <c r="M44" s="7">
        <v>0</v>
      </c>
      <c r="N44" s="8">
        <f t="shared" si="21"/>
        <v>0</v>
      </c>
      <c r="O44" s="7">
        <v>5</v>
      </c>
      <c r="P44" s="7">
        <v>0</v>
      </c>
      <c r="Q44" s="8">
        <f t="shared" si="22"/>
        <v>0</v>
      </c>
      <c r="R44" s="7">
        <v>8</v>
      </c>
      <c r="S44" s="7">
        <v>0</v>
      </c>
      <c r="T44" s="8">
        <f t="shared" si="23"/>
        <v>0</v>
      </c>
      <c r="U44" s="7">
        <v>7</v>
      </c>
      <c r="V44" s="7">
        <v>1</v>
      </c>
      <c r="W44" s="8">
        <f t="shared" si="27"/>
        <v>0.14285714285714285</v>
      </c>
      <c r="X44" s="7">
        <v>7</v>
      </c>
      <c r="Y44" s="7">
        <v>0</v>
      </c>
      <c r="Z44" s="8">
        <f t="shared" si="24"/>
        <v>0</v>
      </c>
      <c r="AA44" s="7">
        <v>9</v>
      </c>
      <c r="AB44" s="7">
        <v>0</v>
      </c>
      <c r="AC44" s="8">
        <f t="shared" si="25"/>
        <v>0</v>
      </c>
      <c r="AD44" s="7">
        <v>11</v>
      </c>
      <c r="AE44" s="7">
        <v>1</v>
      </c>
      <c r="AF44" s="8">
        <f t="shared" si="26"/>
        <v>9.0909090909090912E-2</v>
      </c>
      <c r="AG44" s="12">
        <f t="shared" si="16"/>
        <v>10</v>
      </c>
      <c r="AH44" s="12">
        <f t="shared" si="11"/>
        <v>2</v>
      </c>
      <c r="AI44" s="12">
        <f t="shared" si="17"/>
        <v>0</v>
      </c>
      <c r="AJ44" s="14">
        <f t="shared" si="13"/>
        <v>2.3376623376623377E-2</v>
      </c>
      <c r="AK44" s="15" t="s">
        <v>77</v>
      </c>
    </row>
    <row r="45" spans="1:37" ht="30" customHeight="1" x14ac:dyDescent="0.25">
      <c r="A45" s="35"/>
      <c r="B45" s="6" t="s">
        <v>53</v>
      </c>
      <c r="C45" s="7">
        <v>11</v>
      </c>
      <c r="D45" s="7">
        <v>0</v>
      </c>
      <c r="E45" s="8">
        <f t="shared" si="18"/>
        <v>0</v>
      </c>
      <c r="F45" s="7">
        <v>0</v>
      </c>
      <c r="G45" s="7">
        <v>0</v>
      </c>
      <c r="H45" s="8" t="e">
        <f t="shared" si="19"/>
        <v>#DIV/0!</v>
      </c>
      <c r="I45" s="7">
        <v>0</v>
      </c>
      <c r="J45" s="7">
        <v>0</v>
      </c>
      <c r="K45" s="8" t="e">
        <f t="shared" si="20"/>
        <v>#DIV/0!</v>
      </c>
      <c r="L45" s="7">
        <v>2</v>
      </c>
      <c r="M45" s="7">
        <v>0</v>
      </c>
      <c r="N45" s="8">
        <f t="shared" si="21"/>
        <v>0</v>
      </c>
      <c r="O45" s="7">
        <v>2</v>
      </c>
      <c r="P45" s="7">
        <v>0</v>
      </c>
      <c r="Q45" s="8">
        <f t="shared" si="22"/>
        <v>0</v>
      </c>
      <c r="R45" s="7">
        <v>4</v>
      </c>
      <c r="S45" s="7">
        <v>0</v>
      </c>
      <c r="T45" s="8">
        <f t="shared" si="23"/>
        <v>0</v>
      </c>
      <c r="U45" s="7">
        <v>4</v>
      </c>
      <c r="V45" s="7">
        <v>0</v>
      </c>
      <c r="W45" s="8">
        <f t="shared" si="27"/>
        <v>0</v>
      </c>
      <c r="X45" s="7">
        <v>4</v>
      </c>
      <c r="Y45" s="7">
        <v>0</v>
      </c>
      <c r="Z45" s="8">
        <f t="shared" si="24"/>
        <v>0</v>
      </c>
      <c r="AA45" s="7">
        <v>5</v>
      </c>
      <c r="AB45" s="7">
        <v>0</v>
      </c>
      <c r="AC45" s="8">
        <f t="shared" si="25"/>
        <v>0</v>
      </c>
      <c r="AD45" s="7">
        <v>6</v>
      </c>
      <c r="AE45" s="7">
        <v>0</v>
      </c>
      <c r="AF45" s="8">
        <f t="shared" si="26"/>
        <v>0</v>
      </c>
      <c r="AG45" s="12">
        <f t="shared" si="16"/>
        <v>11</v>
      </c>
      <c r="AH45" s="12">
        <f t="shared" si="11"/>
        <v>0</v>
      </c>
      <c r="AI45" s="12">
        <f t="shared" si="17"/>
        <v>0</v>
      </c>
      <c r="AJ45" s="14">
        <f>AVERAGE(E45,N45,Q45,T45,W45,Z45,AC45,AF45)</f>
        <v>0</v>
      </c>
      <c r="AK45" s="15" t="s">
        <v>77</v>
      </c>
    </row>
    <row r="46" spans="1:37" ht="15" customHeight="1" x14ac:dyDescent="0.25">
      <c r="A46" s="38" t="s">
        <v>54</v>
      </c>
      <c r="B46" s="6" t="s">
        <v>55</v>
      </c>
      <c r="C46" s="7">
        <v>49</v>
      </c>
      <c r="D46" s="7">
        <v>0</v>
      </c>
      <c r="E46" s="8">
        <f t="shared" si="18"/>
        <v>0</v>
      </c>
      <c r="F46" s="7">
        <v>18</v>
      </c>
      <c r="G46" s="7">
        <v>1</v>
      </c>
      <c r="H46" s="8">
        <f t="shared" si="19"/>
        <v>5.5555555555555552E-2</v>
      </c>
      <c r="I46" s="7">
        <v>18</v>
      </c>
      <c r="J46" s="7">
        <v>0</v>
      </c>
      <c r="K46" s="8">
        <f t="shared" si="20"/>
        <v>0</v>
      </c>
      <c r="L46" s="7">
        <v>24</v>
      </c>
      <c r="M46" s="7">
        <v>1</v>
      </c>
      <c r="N46" s="8">
        <f t="shared" si="21"/>
        <v>4.1666666666666664E-2</v>
      </c>
      <c r="O46" s="7">
        <v>27</v>
      </c>
      <c r="P46" s="7">
        <v>0</v>
      </c>
      <c r="Q46" s="8">
        <f t="shared" si="22"/>
        <v>0</v>
      </c>
      <c r="R46" s="7">
        <v>30</v>
      </c>
      <c r="S46" s="7">
        <v>0</v>
      </c>
      <c r="T46" s="8">
        <f t="shared" si="23"/>
        <v>0</v>
      </c>
      <c r="U46" s="7">
        <v>31</v>
      </c>
      <c r="V46" s="7">
        <v>0</v>
      </c>
      <c r="W46" s="8">
        <f t="shared" si="27"/>
        <v>0</v>
      </c>
      <c r="X46" s="7">
        <v>43</v>
      </c>
      <c r="Y46" s="7">
        <v>1</v>
      </c>
      <c r="Z46" s="8">
        <f t="shared" si="24"/>
        <v>2.3255813953488372E-2</v>
      </c>
      <c r="AA46" s="7">
        <v>43</v>
      </c>
      <c r="AB46" s="7">
        <v>0</v>
      </c>
      <c r="AC46" s="8">
        <f t="shared" si="25"/>
        <v>0</v>
      </c>
      <c r="AD46" s="7">
        <v>45</v>
      </c>
      <c r="AE46" s="7">
        <v>0</v>
      </c>
      <c r="AF46" s="8">
        <f t="shared" si="26"/>
        <v>0</v>
      </c>
      <c r="AG46" s="12">
        <f t="shared" si="16"/>
        <v>49</v>
      </c>
      <c r="AH46" s="12">
        <f t="shared" si="11"/>
        <v>3</v>
      </c>
      <c r="AI46" s="12">
        <f t="shared" si="17"/>
        <v>0</v>
      </c>
      <c r="AJ46" s="14">
        <f t="shared" si="13"/>
        <v>1.2047803617571058E-2</v>
      </c>
      <c r="AK46" s="9" t="s">
        <v>95</v>
      </c>
    </row>
    <row r="47" spans="1:37" ht="15" customHeight="1" x14ac:dyDescent="0.25">
      <c r="A47" s="39"/>
      <c r="B47" s="6" t="s">
        <v>57</v>
      </c>
      <c r="C47" s="7">
        <v>16</v>
      </c>
      <c r="D47" s="7">
        <v>0</v>
      </c>
      <c r="E47" s="8">
        <f t="shared" si="18"/>
        <v>0</v>
      </c>
      <c r="F47" s="7">
        <v>1</v>
      </c>
      <c r="G47" s="7">
        <v>0</v>
      </c>
      <c r="H47" s="8">
        <f t="shared" si="19"/>
        <v>0</v>
      </c>
      <c r="I47" s="7">
        <v>1</v>
      </c>
      <c r="J47" s="7">
        <v>0</v>
      </c>
      <c r="K47" s="8">
        <f t="shared" si="20"/>
        <v>0</v>
      </c>
      <c r="L47" s="7">
        <v>2</v>
      </c>
      <c r="M47" s="7">
        <v>0</v>
      </c>
      <c r="N47" s="8">
        <f t="shared" si="21"/>
        <v>0</v>
      </c>
      <c r="O47" s="7">
        <v>3</v>
      </c>
      <c r="P47" s="7">
        <v>0</v>
      </c>
      <c r="Q47" s="8">
        <f t="shared" si="22"/>
        <v>0</v>
      </c>
      <c r="R47" s="7">
        <v>3</v>
      </c>
      <c r="S47" s="7">
        <v>0</v>
      </c>
      <c r="T47" s="8">
        <f t="shared" si="23"/>
        <v>0</v>
      </c>
      <c r="U47" s="7">
        <v>5</v>
      </c>
      <c r="V47" s="7">
        <v>0</v>
      </c>
      <c r="W47" s="8">
        <f t="shared" si="27"/>
        <v>0</v>
      </c>
      <c r="X47" s="7">
        <v>12</v>
      </c>
      <c r="Y47" s="7">
        <v>1</v>
      </c>
      <c r="Z47" s="8">
        <f t="shared" si="24"/>
        <v>8.3333333333333329E-2</v>
      </c>
      <c r="AA47" s="7">
        <v>14</v>
      </c>
      <c r="AB47" s="7">
        <v>0</v>
      </c>
      <c r="AC47" s="8">
        <f t="shared" si="25"/>
        <v>0</v>
      </c>
      <c r="AD47" s="7">
        <v>14</v>
      </c>
      <c r="AE47" s="7">
        <v>0</v>
      </c>
      <c r="AF47" s="8">
        <f t="shared" si="26"/>
        <v>0</v>
      </c>
      <c r="AG47" s="12">
        <f t="shared" si="16"/>
        <v>16</v>
      </c>
      <c r="AH47" s="12">
        <f t="shared" si="11"/>
        <v>1</v>
      </c>
      <c r="AI47" s="12">
        <f t="shared" si="17"/>
        <v>0</v>
      </c>
      <c r="AJ47" s="14">
        <f t="shared" si="13"/>
        <v>8.3333333333333332E-3</v>
      </c>
      <c r="AK47" s="9" t="str">
        <f t="shared" ref="AK47:AK58" si="28">IF(AJ47&lt;0.01,"راكد",IF(AJ47&lt;0.15,"مشبع","مطلوب"))</f>
        <v>راكد</v>
      </c>
    </row>
    <row r="48" spans="1:37" ht="15" customHeight="1" x14ac:dyDescent="0.25">
      <c r="A48" s="39"/>
      <c r="B48" s="6" t="s">
        <v>58</v>
      </c>
      <c r="C48" s="7">
        <v>93</v>
      </c>
      <c r="D48" s="7">
        <v>0</v>
      </c>
      <c r="E48" s="8">
        <f t="shared" si="18"/>
        <v>0</v>
      </c>
      <c r="F48" s="7">
        <v>34</v>
      </c>
      <c r="G48" s="7">
        <v>0</v>
      </c>
      <c r="H48" s="8">
        <f t="shared" si="19"/>
        <v>0</v>
      </c>
      <c r="I48" s="7">
        <v>35</v>
      </c>
      <c r="J48" s="7">
        <v>0</v>
      </c>
      <c r="K48" s="8">
        <f t="shared" si="20"/>
        <v>0</v>
      </c>
      <c r="L48" s="7">
        <v>48</v>
      </c>
      <c r="M48" s="7">
        <v>0</v>
      </c>
      <c r="N48" s="8">
        <f t="shared" si="21"/>
        <v>0</v>
      </c>
      <c r="O48" s="7">
        <v>48</v>
      </c>
      <c r="P48" s="7">
        <v>0</v>
      </c>
      <c r="Q48" s="8">
        <f t="shared" si="22"/>
        <v>0</v>
      </c>
      <c r="R48" s="7">
        <v>53</v>
      </c>
      <c r="S48" s="7">
        <v>2</v>
      </c>
      <c r="T48" s="8">
        <f t="shared" si="23"/>
        <v>3.7735849056603772E-2</v>
      </c>
      <c r="U48" s="7">
        <v>60</v>
      </c>
      <c r="V48" s="7">
        <v>0</v>
      </c>
      <c r="W48" s="8">
        <f t="shared" si="27"/>
        <v>0</v>
      </c>
      <c r="X48" s="7">
        <v>72</v>
      </c>
      <c r="Y48" s="7">
        <v>0</v>
      </c>
      <c r="Z48" s="8">
        <f t="shared" si="24"/>
        <v>0</v>
      </c>
      <c r="AA48" s="7">
        <v>75</v>
      </c>
      <c r="AB48" s="7">
        <v>0</v>
      </c>
      <c r="AC48" s="8">
        <f t="shared" si="25"/>
        <v>0</v>
      </c>
      <c r="AD48" s="7">
        <v>78</v>
      </c>
      <c r="AE48" s="7">
        <v>0</v>
      </c>
      <c r="AF48" s="8">
        <f t="shared" si="26"/>
        <v>0</v>
      </c>
      <c r="AG48" s="12">
        <f t="shared" si="16"/>
        <v>93</v>
      </c>
      <c r="AH48" s="12">
        <f t="shared" si="11"/>
        <v>2</v>
      </c>
      <c r="AI48" s="12">
        <f t="shared" si="17"/>
        <v>0</v>
      </c>
      <c r="AJ48" s="14">
        <f t="shared" si="13"/>
        <v>3.7735849056603774E-3</v>
      </c>
      <c r="AK48" s="9" t="str">
        <f t="shared" si="28"/>
        <v>راكد</v>
      </c>
    </row>
    <row r="49" spans="1:37" ht="15" customHeight="1" x14ac:dyDescent="0.25">
      <c r="A49" s="40"/>
      <c r="B49" s="6" t="s">
        <v>59</v>
      </c>
      <c r="C49" s="7">
        <v>144</v>
      </c>
      <c r="D49" s="7">
        <v>0</v>
      </c>
      <c r="E49" s="8">
        <f t="shared" si="18"/>
        <v>0</v>
      </c>
      <c r="F49" s="7">
        <v>18</v>
      </c>
      <c r="G49" s="7">
        <v>1</v>
      </c>
      <c r="H49" s="8">
        <f t="shared" si="19"/>
        <v>5.5555555555555552E-2</v>
      </c>
      <c r="I49" s="7">
        <v>19</v>
      </c>
      <c r="J49" s="7">
        <v>1</v>
      </c>
      <c r="K49" s="8">
        <f t="shared" si="20"/>
        <v>5.2631578947368418E-2</v>
      </c>
      <c r="L49" s="7">
        <v>48</v>
      </c>
      <c r="M49" s="7">
        <v>3</v>
      </c>
      <c r="N49" s="8">
        <f t="shared" si="21"/>
        <v>6.25E-2</v>
      </c>
      <c r="O49" s="7">
        <v>50</v>
      </c>
      <c r="P49" s="7">
        <v>1</v>
      </c>
      <c r="Q49" s="8">
        <f t="shared" si="22"/>
        <v>0.02</v>
      </c>
      <c r="R49" s="7">
        <v>67</v>
      </c>
      <c r="S49" s="7">
        <v>2</v>
      </c>
      <c r="T49" s="8">
        <f t="shared" si="23"/>
        <v>2.9850746268656716E-2</v>
      </c>
      <c r="U49" s="7">
        <v>85</v>
      </c>
      <c r="V49" s="7">
        <v>5</v>
      </c>
      <c r="W49" s="8">
        <f t="shared" si="27"/>
        <v>5.8823529411764705E-2</v>
      </c>
      <c r="X49" s="7">
        <v>96</v>
      </c>
      <c r="Y49" s="7">
        <v>7</v>
      </c>
      <c r="Z49" s="8">
        <f t="shared" si="24"/>
        <v>7.2916666666666671E-2</v>
      </c>
      <c r="AA49" s="7">
        <v>106</v>
      </c>
      <c r="AB49" s="7">
        <v>2</v>
      </c>
      <c r="AC49" s="8">
        <f t="shared" si="25"/>
        <v>1.8867924528301886E-2</v>
      </c>
      <c r="AD49" s="7">
        <v>109</v>
      </c>
      <c r="AE49" s="7">
        <v>0</v>
      </c>
      <c r="AF49" s="8">
        <f t="shared" si="26"/>
        <v>0</v>
      </c>
      <c r="AG49" s="12">
        <f t="shared" si="16"/>
        <v>144</v>
      </c>
      <c r="AH49" s="12">
        <f t="shared" si="11"/>
        <v>22</v>
      </c>
      <c r="AI49" s="12">
        <f t="shared" si="17"/>
        <v>2</v>
      </c>
      <c r="AJ49" s="14">
        <f t="shared" si="13"/>
        <v>3.7114600137831397E-2</v>
      </c>
      <c r="AK49" s="9" t="str">
        <f t="shared" si="28"/>
        <v>مشبع</v>
      </c>
    </row>
    <row r="50" spans="1:37" ht="15" customHeight="1" x14ac:dyDescent="0.25">
      <c r="A50" s="38" t="s">
        <v>60</v>
      </c>
      <c r="B50" s="6" t="s">
        <v>61</v>
      </c>
      <c r="C50" s="7">
        <v>120</v>
      </c>
      <c r="D50" s="7">
        <v>0</v>
      </c>
      <c r="E50" s="8">
        <f t="shared" si="18"/>
        <v>0</v>
      </c>
      <c r="F50" s="7">
        <v>39</v>
      </c>
      <c r="G50" s="7">
        <v>0</v>
      </c>
      <c r="H50" s="8">
        <f t="shared" si="19"/>
        <v>0</v>
      </c>
      <c r="I50" s="7">
        <v>40</v>
      </c>
      <c r="J50" s="7">
        <v>0</v>
      </c>
      <c r="K50" s="8">
        <f t="shared" si="20"/>
        <v>0</v>
      </c>
      <c r="L50" s="7">
        <v>55</v>
      </c>
      <c r="M50" s="7">
        <v>1</v>
      </c>
      <c r="N50" s="8">
        <f t="shared" si="21"/>
        <v>1.8181818181818181E-2</v>
      </c>
      <c r="O50" s="7">
        <v>62</v>
      </c>
      <c r="P50" s="7">
        <v>1</v>
      </c>
      <c r="Q50" s="8">
        <f t="shared" si="22"/>
        <v>1.6129032258064516E-2</v>
      </c>
      <c r="R50" s="7">
        <v>78</v>
      </c>
      <c r="S50" s="7">
        <v>0</v>
      </c>
      <c r="T50" s="8">
        <f t="shared" si="23"/>
        <v>0</v>
      </c>
      <c r="U50" s="7">
        <v>86</v>
      </c>
      <c r="V50" s="7">
        <v>0</v>
      </c>
      <c r="W50" s="8">
        <f t="shared" si="27"/>
        <v>0</v>
      </c>
      <c r="X50" s="7">
        <v>97</v>
      </c>
      <c r="Y50" s="7">
        <v>1</v>
      </c>
      <c r="Z50" s="8">
        <f t="shared" si="24"/>
        <v>1.0309278350515464E-2</v>
      </c>
      <c r="AA50" s="7">
        <v>104</v>
      </c>
      <c r="AB50" s="7">
        <v>1</v>
      </c>
      <c r="AC50" s="8">
        <f t="shared" si="25"/>
        <v>9.6153846153846159E-3</v>
      </c>
      <c r="AD50" s="7">
        <v>107</v>
      </c>
      <c r="AE50" s="7">
        <v>0</v>
      </c>
      <c r="AF50" s="8">
        <f t="shared" si="26"/>
        <v>0</v>
      </c>
      <c r="AG50" s="12">
        <f t="shared" si="16"/>
        <v>120</v>
      </c>
      <c r="AH50" s="12">
        <f t="shared" si="11"/>
        <v>4</v>
      </c>
      <c r="AI50" s="12">
        <f t="shared" si="17"/>
        <v>0</v>
      </c>
      <c r="AJ50" s="14">
        <f t="shared" si="13"/>
        <v>5.4235513405782778E-3</v>
      </c>
      <c r="AK50" s="9" t="str">
        <f t="shared" si="28"/>
        <v>راكد</v>
      </c>
    </row>
    <row r="51" spans="1:37" ht="15" customHeight="1" x14ac:dyDescent="0.25">
      <c r="A51" s="39"/>
      <c r="B51" s="6" t="s">
        <v>62</v>
      </c>
      <c r="C51" s="7">
        <v>11</v>
      </c>
      <c r="D51" s="7">
        <v>0</v>
      </c>
      <c r="E51" s="8">
        <f t="shared" si="18"/>
        <v>0</v>
      </c>
      <c r="F51" s="7">
        <v>6</v>
      </c>
      <c r="G51" s="7">
        <v>0</v>
      </c>
      <c r="H51" s="8">
        <f t="shared" si="19"/>
        <v>0</v>
      </c>
      <c r="I51" s="7">
        <v>7</v>
      </c>
      <c r="J51" s="7">
        <v>0</v>
      </c>
      <c r="K51" s="8">
        <f t="shared" si="20"/>
        <v>0</v>
      </c>
      <c r="L51" s="7">
        <v>7</v>
      </c>
      <c r="M51" s="7">
        <v>0</v>
      </c>
      <c r="N51" s="8">
        <f t="shared" si="21"/>
        <v>0</v>
      </c>
      <c r="O51" s="7">
        <v>4</v>
      </c>
      <c r="P51" s="7">
        <v>0</v>
      </c>
      <c r="Q51" s="8">
        <f t="shared" si="22"/>
        <v>0</v>
      </c>
      <c r="R51" s="7">
        <v>6</v>
      </c>
      <c r="S51" s="7">
        <v>0</v>
      </c>
      <c r="T51" s="8">
        <f t="shared" si="23"/>
        <v>0</v>
      </c>
      <c r="U51" s="7">
        <v>5</v>
      </c>
      <c r="V51" s="7">
        <v>0</v>
      </c>
      <c r="W51" s="8">
        <f t="shared" si="27"/>
        <v>0</v>
      </c>
      <c r="X51" s="7">
        <v>5</v>
      </c>
      <c r="Y51" s="7">
        <v>0</v>
      </c>
      <c r="Z51" s="8">
        <f t="shared" si="24"/>
        <v>0</v>
      </c>
      <c r="AA51" s="7">
        <v>6</v>
      </c>
      <c r="AB51" s="7">
        <v>0</v>
      </c>
      <c r="AC51" s="8">
        <f t="shared" si="25"/>
        <v>0</v>
      </c>
      <c r="AD51" s="7">
        <v>11</v>
      </c>
      <c r="AE51" s="7">
        <v>0</v>
      </c>
      <c r="AF51" s="8">
        <f t="shared" si="26"/>
        <v>0</v>
      </c>
      <c r="AG51" s="12">
        <f t="shared" si="16"/>
        <v>11</v>
      </c>
      <c r="AH51" s="12">
        <f t="shared" si="11"/>
        <v>0</v>
      </c>
      <c r="AI51" s="12">
        <f t="shared" si="17"/>
        <v>0</v>
      </c>
      <c r="AJ51" s="14">
        <f t="shared" si="13"/>
        <v>0</v>
      </c>
      <c r="AK51" s="9" t="str">
        <f t="shared" si="28"/>
        <v>راكد</v>
      </c>
    </row>
    <row r="52" spans="1:37" ht="15" customHeight="1" x14ac:dyDescent="0.25">
      <c r="A52" s="39"/>
      <c r="B52" s="6" t="s">
        <v>63</v>
      </c>
      <c r="C52" s="7">
        <v>31</v>
      </c>
      <c r="D52" s="7">
        <v>0</v>
      </c>
      <c r="E52" s="8">
        <f t="shared" si="18"/>
        <v>0</v>
      </c>
      <c r="F52" s="7">
        <v>11</v>
      </c>
      <c r="G52" s="7">
        <v>0</v>
      </c>
      <c r="H52" s="8">
        <f t="shared" si="19"/>
        <v>0</v>
      </c>
      <c r="I52" s="7">
        <v>11</v>
      </c>
      <c r="J52" s="7">
        <v>0</v>
      </c>
      <c r="K52" s="8">
        <f t="shared" si="20"/>
        <v>0</v>
      </c>
      <c r="L52" s="7">
        <v>11</v>
      </c>
      <c r="M52" s="7">
        <v>0</v>
      </c>
      <c r="N52" s="8">
        <f t="shared" si="21"/>
        <v>0</v>
      </c>
      <c r="O52" s="7">
        <v>13</v>
      </c>
      <c r="P52" s="7">
        <v>0</v>
      </c>
      <c r="Q52" s="8">
        <f t="shared" si="22"/>
        <v>0</v>
      </c>
      <c r="R52" s="7">
        <v>15</v>
      </c>
      <c r="S52" s="7">
        <v>0</v>
      </c>
      <c r="T52" s="8">
        <f t="shared" si="23"/>
        <v>0</v>
      </c>
      <c r="U52" s="7">
        <v>16</v>
      </c>
      <c r="V52" s="7">
        <v>0</v>
      </c>
      <c r="W52" s="8">
        <f t="shared" si="27"/>
        <v>0</v>
      </c>
      <c r="X52" s="7">
        <v>24</v>
      </c>
      <c r="Y52" s="7">
        <v>0</v>
      </c>
      <c r="Z52" s="8">
        <f t="shared" si="24"/>
        <v>0</v>
      </c>
      <c r="AA52" s="7">
        <v>26</v>
      </c>
      <c r="AB52" s="7">
        <v>0</v>
      </c>
      <c r="AC52" s="8">
        <f t="shared" si="25"/>
        <v>0</v>
      </c>
      <c r="AD52" s="7">
        <v>27</v>
      </c>
      <c r="AE52" s="7">
        <v>0</v>
      </c>
      <c r="AF52" s="8">
        <f t="shared" si="26"/>
        <v>0</v>
      </c>
      <c r="AG52" s="12">
        <f t="shared" si="16"/>
        <v>31</v>
      </c>
      <c r="AH52" s="12">
        <f t="shared" si="11"/>
        <v>0</v>
      </c>
      <c r="AI52" s="12">
        <f t="shared" si="17"/>
        <v>0</v>
      </c>
      <c r="AJ52" s="14">
        <f t="shared" si="13"/>
        <v>0</v>
      </c>
      <c r="AK52" s="9" t="str">
        <f t="shared" si="28"/>
        <v>راكد</v>
      </c>
    </row>
    <row r="53" spans="1:37" ht="15" customHeight="1" x14ac:dyDescent="0.25">
      <c r="A53" s="39"/>
      <c r="B53" s="6" t="s">
        <v>64</v>
      </c>
      <c r="C53" s="7">
        <v>70</v>
      </c>
      <c r="D53" s="7">
        <v>1</v>
      </c>
      <c r="E53" s="8">
        <f t="shared" si="18"/>
        <v>1.4285714285714285E-2</v>
      </c>
      <c r="F53" s="7">
        <v>22</v>
      </c>
      <c r="G53" s="7">
        <v>0</v>
      </c>
      <c r="H53" s="8">
        <f t="shared" si="19"/>
        <v>0</v>
      </c>
      <c r="I53" s="7">
        <v>20</v>
      </c>
      <c r="J53" s="7">
        <v>0</v>
      </c>
      <c r="K53" s="8">
        <f t="shared" si="20"/>
        <v>0</v>
      </c>
      <c r="L53" s="7">
        <v>25</v>
      </c>
      <c r="M53" s="7">
        <v>0</v>
      </c>
      <c r="N53" s="8">
        <f t="shared" si="21"/>
        <v>0</v>
      </c>
      <c r="O53" s="7">
        <v>27</v>
      </c>
      <c r="P53" s="7">
        <v>1</v>
      </c>
      <c r="Q53" s="8">
        <f t="shared" si="22"/>
        <v>3.7037037037037035E-2</v>
      </c>
      <c r="R53" s="7">
        <v>40</v>
      </c>
      <c r="S53" s="7">
        <v>0</v>
      </c>
      <c r="T53" s="8">
        <f t="shared" si="23"/>
        <v>0</v>
      </c>
      <c r="U53" s="7">
        <v>45</v>
      </c>
      <c r="V53" s="7">
        <v>0</v>
      </c>
      <c r="W53" s="8">
        <f t="shared" si="27"/>
        <v>0</v>
      </c>
      <c r="X53" s="7">
        <v>61</v>
      </c>
      <c r="Y53" s="7">
        <v>2</v>
      </c>
      <c r="Z53" s="8">
        <f t="shared" si="24"/>
        <v>3.2786885245901641E-2</v>
      </c>
      <c r="AA53" s="7">
        <v>63</v>
      </c>
      <c r="AB53" s="7">
        <v>1</v>
      </c>
      <c r="AC53" s="8">
        <f t="shared" si="25"/>
        <v>1.5873015873015872E-2</v>
      </c>
      <c r="AD53" s="7">
        <v>63</v>
      </c>
      <c r="AE53" s="7">
        <v>0</v>
      </c>
      <c r="AF53" s="8">
        <f t="shared" si="26"/>
        <v>0</v>
      </c>
      <c r="AG53" s="12">
        <f t="shared" si="16"/>
        <v>70</v>
      </c>
      <c r="AH53" s="12">
        <f t="shared" si="11"/>
        <v>5</v>
      </c>
      <c r="AI53" s="12">
        <f t="shared" si="17"/>
        <v>1</v>
      </c>
      <c r="AJ53" s="14">
        <f t="shared" si="13"/>
        <v>9.9982652441668839E-3</v>
      </c>
      <c r="AK53" s="9" t="str">
        <f t="shared" si="28"/>
        <v>راكد</v>
      </c>
    </row>
    <row r="54" spans="1:37" ht="15" customHeight="1" x14ac:dyDescent="0.25">
      <c r="A54" s="39"/>
      <c r="B54" s="6" t="s">
        <v>65</v>
      </c>
      <c r="C54" s="7">
        <v>52</v>
      </c>
      <c r="D54" s="7">
        <v>0</v>
      </c>
      <c r="E54" s="8">
        <f t="shared" si="18"/>
        <v>0</v>
      </c>
      <c r="F54" s="7">
        <v>22</v>
      </c>
      <c r="G54" s="7">
        <v>0</v>
      </c>
      <c r="H54" s="8">
        <f t="shared" si="19"/>
        <v>0</v>
      </c>
      <c r="I54" s="7">
        <v>23</v>
      </c>
      <c r="J54" s="7">
        <v>0</v>
      </c>
      <c r="K54" s="8">
        <f t="shared" si="20"/>
        <v>0</v>
      </c>
      <c r="L54" s="7">
        <v>32</v>
      </c>
      <c r="M54" s="7">
        <v>0</v>
      </c>
      <c r="N54" s="8">
        <f t="shared" si="21"/>
        <v>0</v>
      </c>
      <c r="O54" s="7">
        <v>30</v>
      </c>
      <c r="P54" s="7">
        <v>0</v>
      </c>
      <c r="Q54" s="8">
        <f t="shared" si="22"/>
        <v>0</v>
      </c>
      <c r="R54" s="7">
        <v>36</v>
      </c>
      <c r="S54" s="7">
        <v>0</v>
      </c>
      <c r="T54" s="8">
        <f t="shared" si="23"/>
        <v>0</v>
      </c>
      <c r="U54" s="7">
        <v>35</v>
      </c>
      <c r="V54" s="7">
        <v>2</v>
      </c>
      <c r="W54" s="8">
        <f t="shared" si="27"/>
        <v>5.7142857142857141E-2</v>
      </c>
      <c r="X54" s="7">
        <v>46</v>
      </c>
      <c r="Y54" s="7">
        <v>0</v>
      </c>
      <c r="Z54" s="8">
        <f t="shared" si="24"/>
        <v>0</v>
      </c>
      <c r="AA54" s="7">
        <v>51</v>
      </c>
      <c r="AB54" s="7">
        <v>0</v>
      </c>
      <c r="AC54" s="8">
        <f t="shared" si="25"/>
        <v>0</v>
      </c>
      <c r="AD54" s="7">
        <v>51</v>
      </c>
      <c r="AE54" s="7">
        <v>0</v>
      </c>
      <c r="AF54" s="8">
        <f t="shared" si="26"/>
        <v>0</v>
      </c>
      <c r="AG54" s="12">
        <f t="shared" si="16"/>
        <v>52</v>
      </c>
      <c r="AH54" s="12">
        <f t="shared" si="11"/>
        <v>2</v>
      </c>
      <c r="AI54" s="12">
        <f t="shared" si="17"/>
        <v>0</v>
      </c>
      <c r="AJ54" s="14">
        <f t="shared" si="13"/>
        <v>5.7142857142857143E-3</v>
      </c>
      <c r="AK54" s="9" t="str">
        <f t="shared" si="28"/>
        <v>راكد</v>
      </c>
    </row>
    <row r="55" spans="1:37" ht="15" customHeight="1" x14ac:dyDescent="0.25">
      <c r="A55" s="40"/>
      <c r="B55" s="6" t="s">
        <v>66</v>
      </c>
      <c r="C55" s="7">
        <v>144</v>
      </c>
      <c r="D55" s="7">
        <v>0</v>
      </c>
      <c r="E55" s="8">
        <f t="shared" si="18"/>
        <v>0</v>
      </c>
      <c r="F55" s="7">
        <v>35</v>
      </c>
      <c r="G55" s="7">
        <v>1</v>
      </c>
      <c r="H55" s="8">
        <f t="shared" si="19"/>
        <v>2.8571428571428571E-2</v>
      </c>
      <c r="I55" s="7">
        <v>40</v>
      </c>
      <c r="J55" s="7">
        <v>2</v>
      </c>
      <c r="K55" s="8">
        <f t="shared" si="20"/>
        <v>0.05</v>
      </c>
      <c r="L55" s="7">
        <v>74</v>
      </c>
      <c r="M55" s="7">
        <v>0</v>
      </c>
      <c r="N55" s="8">
        <f t="shared" si="21"/>
        <v>0</v>
      </c>
      <c r="O55" s="7">
        <v>84</v>
      </c>
      <c r="P55" s="7">
        <v>3</v>
      </c>
      <c r="Q55" s="8">
        <f t="shared" si="22"/>
        <v>3.5714285714285712E-2</v>
      </c>
      <c r="R55" s="7">
        <v>100</v>
      </c>
      <c r="S55" s="7">
        <v>0</v>
      </c>
      <c r="T55" s="8">
        <f t="shared" si="23"/>
        <v>0</v>
      </c>
      <c r="U55" s="7">
        <v>107</v>
      </c>
      <c r="V55" s="7">
        <v>0</v>
      </c>
      <c r="W55" s="8">
        <f t="shared" si="27"/>
        <v>0</v>
      </c>
      <c r="X55" s="7">
        <v>112</v>
      </c>
      <c r="Y55" s="7">
        <v>0</v>
      </c>
      <c r="Z55" s="8">
        <f t="shared" si="24"/>
        <v>0</v>
      </c>
      <c r="AA55" s="7">
        <v>126</v>
      </c>
      <c r="AB55" s="7">
        <v>0</v>
      </c>
      <c r="AC55" s="8">
        <f t="shared" si="25"/>
        <v>0</v>
      </c>
      <c r="AD55" s="7">
        <v>132</v>
      </c>
      <c r="AE55" s="7">
        <v>0</v>
      </c>
      <c r="AF55" s="8">
        <f t="shared" si="26"/>
        <v>0</v>
      </c>
      <c r="AG55" s="12">
        <f t="shared" si="16"/>
        <v>144</v>
      </c>
      <c r="AH55" s="12">
        <f t="shared" si="11"/>
        <v>6</v>
      </c>
      <c r="AI55" s="12">
        <f t="shared" si="17"/>
        <v>1</v>
      </c>
      <c r="AJ55" s="14">
        <f t="shared" si="13"/>
        <v>1.1428571428571429E-2</v>
      </c>
      <c r="AK55" s="9" t="str">
        <f t="shared" si="28"/>
        <v>مشبع</v>
      </c>
    </row>
    <row r="56" spans="1:37" ht="15" customHeight="1" x14ac:dyDescent="0.25">
      <c r="A56" s="38" t="s">
        <v>78</v>
      </c>
      <c r="B56" s="6" t="s">
        <v>67</v>
      </c>
      <c r="C56" s="7">
        <v>39</v>
      </c>
      <c r="D56" s="7">
        <v>0</v>
      </c>
      <c r="E56" s="8">
        <f t="shared" si="18"/>
        <v>0</v>
      </c>
      <c r="F56" s="7">
        <v>24</v>
      </c>
      <c r="G56" s="7">
        <v>0</v>
      </c>
      <c r="H56" s="8">
        <f t="shared" si="19"/>
        <v>0</v>
      </c>
      <c r="I56" s="7">
        <v>25</v>
      </c>
      <c r="J56" s="7">
        <v>0</v>
      </c>
      <c r="K56" s="8">
        <f t="shared" si="20"/>
        <v>0</v>
      </c>
      <c r="L56" s="7">
        <v>32</v>
      </c>
      <c r="M56" s="7">
        <v>0</v>
      </c>
      <c r="N56" s="8">
        <f t="shared" si="21"/>
        <v>0</v>
      </c>
      <c r="O56" s="7">
        <v>28</v>
      </c>
      <c r="P56" s="7">
        <v>0</v>
      </c>
      <c r="Q56" s="8">
        <f t="shared" si="22"/>
        <v>0</v>
      </c>
      <c r="R56" s="7">
        <v>38</v>
      </c>
      <c r="S56" s="7">
        <v>0</v>
      </c>
      <c r="T56" s="8">
        <f t="shared" si="23"/>
        <v>0</v>
      </c>
      <c r="U56" s="7">
        <v>37</v>
      </c>
      <c r="V56" s="7">
        <v>0</v>
      </c>
      <c r="W56" s="8">
        <f t="shared" si="27"/>
        <v>0</v>
      </c>
      <c r="X56" s="7">
        <v>41</v>
      </c>
      <c r="Y56" s="7">
        <v>0</v>
      </c>
      <c r="Z56" s="8">
        <f t="shared" si="24"/>
        <v>0</v>
      </c>
      <c r="AA56" s="7">
        <v>38</v>
      </c>
      <c r="AB56" s="7">
        <v>1</v>
      </c>
      <c r="AC56" s="8">
        <f t="shared" si="25"/>
        <v>2.6315789473684209E-2</v>
      </c>
      <c r="AD56" s="7">
        <v>33</v>
      </c>
      <c r="AE56" s="7">
        <v>0</v>
      </c>
      <c r="AF56" s="8">
        <f t="shared" si="26"/>
        <v>0</v>
      </c>
      <c r="AG56" s="12">
        <f t="shared" si="16"/>
        <v>39</v>
      </c>
      <c r="AH56" s="12">
        <f t="shared" si="11"/>
        <v>1</v>
      </c>
      <c r="AI56" s="12">
        <f t="shared" si="17"/>
        <v>0</v>
      </c>
      <c r="AJ56" s="14">
        <f t="shared" si="13"/>
        <v>2.631578947368421E-3</v>
      </c>
      <c r="AK56" s="9" t="str">
        <f t="shared" si="28"/>
        <v>راكد</v>
      </c>
    </row>
    <row r="57" spans="1:37" ht="15" customHeight="1" x14ac:dyDescent="0.25">
      <c r="A57" s="39"/>
      <c r="B57" s="6" t="s">
        <v>68</v>
      </c>
      <c r="C57" s="7">
        <v>70</v>
      </c>
      <c r="D57" s="7">
        <v>0</v>
      </c>
      <c r="E57" s="8">
        <f t="shared" si="18"/>
        <v>0</v>
      </c>
      <c r="F57" s="7">
        <v>53</v>
      </c>
      <c r="G57" s="7">
        <v>4</v>
      </c>
      <c r="H57" s="8">
        <f t="shared" si="19"/>
        <v>7.5471698113207544E-2</v>
      </c>
      <c r="I57" s="7">
        <v>50</v>
      </c>
      <c r="J57" s="7">
        <v>1</v>
      </c>
      <c r="K57" s="8">
        <f t="shared" si="20"/>
        <v>0.02</v>
      </c>
      <c r="L57" s="7">
        <v>56</v>
      </c>
      <c r="M57" s="7">
        <v>0</v>
      </c>
      <c r="N57" s="8">
        <f t="shared" si="21"/>
        <v>0</v>
      </c>
      <c r="O57" s="7">
        <v>52</v>
      </c>
      <c r="P57" s="7">
        <v>2</v>
      </c>
      <c r="Q57" s="8">
        <f t="shared" si="22"/>
        <v>3.8461538461538464E-2</v>
      </c>
      <c r="R57" s="7">
        <v>56</v>
      </c>
      <c r="S57" s="7">
        <v>1</v>
      </c>
      <c r="T57" s="8">
        <f t="shared" si="23"/>
        <v>1.7857142857142856E-2</v>
      </c>
      <c r="U57" s="7">
        <v>54</v>
      </c>
      <c r="V57" s="7">
        <v>5</v>
      </c>
      <c r="W57" s="8">
        <f t="shared" si="27"/>
        <v>9.2592592592592587E-2</v>
      </c>
      <c r="X57" s="7">
        <v>52</v>
      </c>
      <c r="Y57" s="7">
        <v>0</v>
      </c>
      <c r="Z57" s="8">
        <f t="shared" si="24"/>
        <v>0</v>
      </c>
      <c r="AA57" s="7">
        <v>55</v>
      </c>
      <c r="AB57" s="7">
        <v>2</v>
      </c>
      <c r="AC57" s="8">
        <f t="shared" si="25"/>
        <v>3.6363636363636362E-2</v>
      </c>
      <c r="AD57" s="7">
        <v>53</v>
      </c>
      <c r="AE57" s="7">
        <v>0</v>
      </c>
      <c r="AF57" s="8">
        <f t="shared" si="26"/>
        <v>0</v>
      </c>
      <c r="AG57" s="12">
        <f t="shared" si="16"/>
        <v>70</v>
      </c>
      <c r="AH57" s="12">
        <f t="shared" si="11"/>
        <v>15</v>
      </c>
      <c r="AI57" s="12">
        <f t="shared" si="17"/>
        <v>2</v>
      </c>
      <c r="AJ57" s="14">
        <f t="shared" si="13"/>
        <v>2.8074660838811782E-2</v>
      </c>
      <c r="AK57" s="9" t="str">
        <f t="shared" si="28"/>
        <v>مشبع</v>
      </c>
    </row>
    <row r="58" spans="1:37" ht="15" customHeight="1" x14ac:dyDescent="0.25">
      <c r="A58" s="40"/>
      <c r="B58" s="6" t="s">
        <v>69</v>
      </c>
      <c r="C58" s="7">
        <v>143</v>
      </c>
      <c r="D58" s="7">
        <v>4</v>
      </c>
      <c r="E58" s="8">
        <f t="shared" si="18"/>
        <v>2.7972027972027972E-2</v>
      </c>
      <c r="F58" s="7">
        <v>29</v>
      </c>
      <c r="G58" s="7">
        <v>4</v>
      </c>
      <c r="H58" s="8">
        <f t="shared" si="19"/>
        <v>0.13793103448275862</v>
      </c>
      <c r="I58" s="7">
        <v>25</v>
      </c>
      <c r="J58" s="7">
        <v>8</v>
      </c>
      <c r="K58" s="8">
        <f t="shared" si="20"/>
        <v>0.32</v>
      </c>
      <c r="L58" s="7">
        <v>40</v>
      </c>
      <c r="M58" s="7">
        <v>7</v>
      </c>
      <c r="N58" s="8">
        <f t="shared" si="21"/>
        <v>0.17499999999999999</v>
      </c>
      <c r="O58" s="7">
        <v>49</v>
      </c>
      <c r="P58" s="7">
        <v>0</v>
      </c>
      <c r="Q58" s="8">
        <f t="shared" si="22"/>
        <v>0</v>
      </c>
      <c r="R58" s="7">
        <v>68</v>
      </c>
      <c r="S58" s="7">
        <v>7</v>
      </c>
      <c r="T58" s="8">
        <f t="shared" si="23"/>
        <v>0.10294117647058823</v>
      </c>
      <c r="U58" s="7">
        <v>68</v>
      </c>
      <c r="V58" s="7">
        <v>1</v>
      </c>
      <c r="W58" s="8">
        <f t="shared" si="27"/>
        <v>1.4705882352941176E-2</v>
      </c>
      <c r="X58" s="7">
        <v>93</v>
      </c>
      <c r="Y58" s="7">
        <v>4</v>
      </c>
      <c r="Z58" s="8">
        <f t="shared" si="24"/>
        <v>4.3010752688172046E-2</v>
      </c>
      <c r="AA58" s="7">
        <v>110</v>
      </c>
      <c r="AB58" s="7">
        <v>2</v>
      </c>
      <c r="AC58" s="8">
        <f t="shared" si="25"/>
        <v>1.8181818181818181E-2</v>
      </c>
      <c r="AD58" s="7">
        <v>118</v>
      </c>
      <c r="AE58" s="7">
        <v>1</v>
      </c>
      <c r="AF58" s="8">
        <f t="shared" si="26"/>
        <v>8.4745762711864406E-3</v>
      </c>
      <c r="AG58" s="12">
        <f t="shared" si="16"/>
        <v>143</v>
      </c>
      <c r="AH58" s="12">
        <f t="shared" si="11"/>
        <v>38</v>
      </c>
      <c r="AI58" s="12">
        <f t="shared" si="17"/>
        <v>4</v>
      </c>
      <c r="AJ58" s="14">
        <f t="shared" si="13"/>
        <v>8.4821726841949247E-2</v>
      </c>
      <c r="AK58" s="9" t="str">
        <f t="shared" si="28"/>
        <v>مشبع</v>
      </c>
    </row>
    <row r="59" spans="1:37" ht="29.25" customHeight="1" x14ac:dyDescent="0.25">
      <c r="A59" s="28" t="s">
        <v>79</v>
      </c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8"/>
      <c r="AH59" s="28"/>
      <c r="AI59" s="28"/>
      <c r="AJ59" s="28"/>
      <c r="AK59" s="28"/>
    </row>
  </sheetData>
  <mergeCells count="20">
    <mergeCell ref="C2:E2"/>
    <mergeCell ref="F2:H2"/>
    <mergeCell ref="I2:K2"/>
    <mergeCell ref="L2:N2"/>
    <mergeCell ref="O2:Q2"/>
    <mergeCell ref="A59:AK59"/>
    <mergeCell ref="A50:A55"/>
    <mergeCell ref="A56:A58"/>
    <mergeCell ref="AG1:AK1"/>
    <mergeCell ref="A32:A45"/>
    <mergeCell ref="A3:A24"/>
    <mergeCell ref="A25:A31"/>
    <mergeCell ref="A46:A49"/>
    <mergeCell ref="A1:A2"/>
    <mergeCell ref="B1:B2"/>
    <mergeCell ref="U2:W2"/>
    <mergeCell ref="X2:Z2"/>
    <mergeCell ref="AA2:AC2"/>
    <mergeCell ref="AD2:AF2"/>
    <mergeCell ref="R2:T2"/>
  </mergeCells>
  <pageMargins left="0.7" right="0.7" top="0.75" bottom="0.75" header="0.3" footer="0.3"/>
  <pageSetup paperSize="9" scale="90" fitToHeight="0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"/>
  <sheetViews>
    <sheetView rightToLeft="1" view="pageBreakPreview" zoomScale="60" zoomScaleNormal="100" workbookViewId="0">
      <selection activeCell="AJ2" sqref="AJ1:AJ1048576"/>
    </sheetView>
  </sheetViews>
  <sheetFormatPr defaultRowHeight="15" x14ac:dyDescent="0.25"/>
  <cols>
    <col min="2" max="2" width="25.28515625" customWidth="1"/>
    <col min="3" max="32" width="9.140625" hidden="1" customWidth="1"/>
    <col min="33" max="35" width="12.140625" customWidth="1"/>
    <col min="36" max="36" width="12.5703125" hidden="1" customWidth="1"/>
    <col min="37" max="37" width="12.140625" customWidth="1"/>
  </cols>
  <sheetData>
    <row r="1" spans="1:37" ht="15" customHeight="1" x14ac:dyDescent="0.25">
      <c r="A1" s="31" t="s">
        <v>9</v>
      </c>
      <c r="B1" s="31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44" t="s">
        <v>86</v>
      </c>
      <c r="AH1" s="44"/>
      <c r="AI1" s="44"/>
      <c r="AJ1" s="44"/>
      <c r="AK1" s="44"/>
    </row>
    <row r="2" spans="1:37" ht="60" x14ac:dyDescent="0.25">
      <c r="A2" s="31"/>
      <c r="B2" s="31"/>
      <c r="C2" s="45">
        <v>2020</v>
      </c>
      <c r="D2" s="46"/>
      <c r="E2" s="46"/>
      <c r="F2" s="45" t="s">
        <v>0</v>
      </c>
      <c r="G2" s="46"/>
      <c r="H2" s="46"/>
      <c r="I2" s="45" t="s">
        <v>1</v>
      </c>
      <c r="J2" s="46"/>
      <c r="K2" s="46"/>
      <c r="L2" s="45" t="s">
        <v>2</v>
      </c>
      <c r="M2" s="46"/>
      <c r="N2" s="46"/>
      <c r="O2" s="45" t="s">
        <v>3</v>
      </c>
      <c r="P2" s="46"/>
      <c r="Q2" s="46"/>
      <c r="R2" s="45" t="s">
        <v>4</v>
      </c>
      <c r="S2" s="46"/>
      <c r="T2" s="46"/>
      <c r="U2" s="45" t="s">
        <v>5</v>
      </c>
      <c r="V2" s="46"/>
      <c r="W2" s="46"/>
      <c r="X2" s="45" t="s">
        <v>6</v>
      </c>
      <c r="Y2" s="46"/>
      <c r="Z2" s="46"/>
      <c r="AA2" s="45" t="s">
        <v>7</v>
      </c>
      <c r="AB2" s="46"/>
      <c r="AC2" s="46"/>
      <c r="AD2" s="45" t="s">
        <v>8</v>
      </c>
      <c r="AE2" s="46"/>
      <c r="AF2" s="46"/>
      <c r="AG2" s="18" t="s">
        <v>80</v>
      </c>
      <c r="AH2" s="18" t="s">
        <v>81</v>
      </c>
      <c r="AI2" s="18" t="s">
        <v>82</v>
      </c>
      <c r="AJ2" s="16" t="s">
        <v>76</v>
      </c>
      <c r="AK2" s="18" t="s">
        <v>83</v>
      </c>
    </row>
    <row r="3" spans="1:37" x14ac:dyDescent="0.25">
      <c r="B3" s="27" t="s">
        <v>98</v>
      </c>
    </row>
  </sheetData>
  <mergeCells count="13">
    <mergeCell ref="A1:A2"/>
    <mergeCell ref="B1:B2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rightToLeft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12" customWidth="1"/>
    <col min="2" max="2" width="36.28515625" customWidth="1"/>
    <col min="3" max="32" width="9.140625" hidden="1" customWidth="1"/>
    <col min="33" max="35" width="14" customWidth="1"/>
    <col min="36" max="36" width="14" hidden="1" customWidth="1"/>
    <col min="37" max="37" width="14" customWidth="1"/>
  </cols>
  <sheetData>
    <row r="1" spans="1:37" ht="14.25" customHeight="1" x14ac:dyDescent="0.25">
      <c r="A1" s="32" t="s">
        <v>9</v>
      </c>
      <c r="B1" s="32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47" t="s">
        <v>87</v>
      </c>
      <c r="AH1" s="47"/>
      <c r="AI1" s="47"/>
      <c r="AJ1" s="47"/>
      <c r="AK1" s="47"/>
    </row>
    <row r="2" spans="1:37" ht="45" x14ac:dyDescent="0.25">
      <c r="A2" s="32"/>
      <c r="B2" s="32"/>
      <c r="C2" s="31">
        <v>2020</v>
      </c>
      <c r="D2" s="32"/>
      <c r="E2" s="32"/>
      <c r="F2" s="31" t="s">
        <v>0</v>
      </c>
      <c r="G2" s="32"/>
      <c r="H2" s="32"/>
      <c r="I2" s="31" t="s">
        <v>1</v>
      </c>
      <c r="J2" s="32"/>
      <c r="K2" s="32"/>
      <c r="L2" s="31" t="s">
        <v>2</v>
      </c>
      <c r="M2" s="32"/>
      <c r="N2" s="32"/>
      <c r="O2" s="31" t="s">
        <v>3</v>
      </c>
      <c r="P2" s="32"/>
      <c r="Q2" s="32"/>
      <c r="R2" s="31" t="s">
        <v>4</v>
      </c>
      <c r="S2" s="32"/>
      <c r="T2" s="32"/>
      <c r="U2" s="31" t="s">
        <v>5</v>
      </c>
      <c r="V2" s="32"/>
      <c r="W2" s="32"/>
      <c r="X2" s="31" t="s">
        <v>6</v>
      </c>
      <c r="Y2" s="32"/>
      <c r="Z2" s="32"/>
      <c r="AA2" s="31" t="s">
        <v>7</v>
      </c>
      <c r="AB2" s="32"/>
      <c r="AC2" s="32"/>
      <c r="AD2" s="31" t="s">
        <v>8</v>
      </c>
      <c r="AE2" s="32"/>
      <c r="AF2" s="32"/>
      <c r="AG2" s="18" t="s">
        <v>80</v>
      </c>
      <c r="AH2" s="18" t="s">
        <v>90</v>
      </c>
      <c r="AI2" s="18" t="s">
        <v>93</v>
      </c>
      <c r="AJ2" s="20" t="s">
        <v>92</v>
      </c>
      <c r="AK2" s="18" t="s">
        <v>83</v>
      </c>
    </row>
    <row r="3" spans="1:37" ht="15" customHeight="1" x14ac:dyDescent="0.25">
      <c r="A3" s="48" t="s">
        <v>11</v>
      </c>
      <c r="B3" s="1" t="s">
        <v>70</v>
      </c>
      <c r="C3" s="2">
        <v>13</v>
      </c>
      <c r="D3" s="2">
        <v>0</v>
      </c>
      <c r="E3" s="3">
        <f t="shared" ref="E3:E20" si="0">D3/C3</f>
        <v>0</v>
      </c>
      <c r="F3" s="2">
        <v>7</v>
      </c>
      <c r="G3" s="2">
        <v>0</v>
      </c>
      <c r="H3" s="3">
        <f t="shared" ref="H3:H20" si="1">G3/F3</f>
        <v>0</v>
      </c>
      <c r="I3" s="2">
        <v>7</v>
      </c>
      <c r="J3" s="2">
        <v>1</v>
      </c>
      <c r="K3" s="3">
        <f t="shared" ref="K3:K20" si="2">J3/I3</f>
        <v>0.14285714285714285</v>
      </c>
      <c r="L3" s="2">
        <v>9</v>
      </c>
      <c r="M3" s="2">
        <v>1</v>
      </c>
      <c r="N3" s="3">
        <f t="shared" ref="N3:N20" si="3">M3/L3</f>
        <v>0.1111111111111111</v>
      </c>
      <c r="O3" s="2">
        <v>8</v>
      </c>
      <c r="P3" s="2">
        <v>0</v>
      </c>
      <c r="Q3" s="3">
        <f t="shared" ref="Q3:Q20" si="4">P3/O3</f>
        <v>0</v>
      </c>
      <c r="R3" s="2">
        <v>12</v>
      </c>
      <c r="S3" s="2">
        <v>0</v>
      </c>
      <c r="T3" s="3">
        <f t="shared" ref="T3:T20" si="5">S3/R3</f>
        <v>0</v>
      </c>
      <c r="U3" s="2">
        <v>11</v>
      </c>
      <c r="V3" s="2">
        <v>0</v>
      </c>
      <c r="W3" s="3">
        <f t="shared" ref="W3:W20" si="6">V3/U3</f>
        <v>0</v>
      </c>
      <c r="X3" s="2">
        <v>12</v>
      </c>
      <c r="Y3" s="2">
        <v>0</v>
      </c>
      <c r="Z3" s="3">
        <f t="shared" ref="Z3:Z20" si="7">Y3/X3</f>
        <v>0</v>
      </c>
      <c r="AA3" s="2">
        <v>11</v>
      </c>
      <c r="AB3" s="2">
        <v>0</v>
      </c>
      <c r="AC3" s="3">
        <f t="shared" ref="AC3:AC20" si="8">AB3/AA3</f>
        <v>0</v>
      </c>
      <c r="AD3" s="2">
        <v>12</v>
      </c>
      <c r="AE3" s="2">
        <v>0</v>
      </c>
      <c r="AF3" s="3">
        <f t="shared" ref="AF3:AF20" si="9">AE3/AD3</f>
        <v>0</v>
      </c>
      <c r="AG3" s="2">
        <f>C3</f>
        <v>13</v>
      </c>
      <c r="AH3" s="2">
        <f>SUM(D3,G3,J3,M3,P3,S3,V3,Y3,AB3,AE3)</f>
        <v>2</v>
      </c>
      <c r="AI3" s="2">
        <f>ROUND(AH3/10,0)</f>
        <v>0</v>
      </c>
      <c r="AJ3" s="4">
        <f>AVERAGE(E3,H3,K3,N3,Q3,T3,W3,Z3,AC3,AF3)</f>
        <v>2.5396825396825397E-2</v>
      </c>
      <c r="AK3" s="5" t="s">
        <v>95</v>
      </c>
    </row>
    <row r="4" spans="1:37" ht="15" customHeight="1" x14ac:dyDescent="0.25">
      <c r="A4" s="48"/>
      <c r="B4" s="1" t="s">
        <v>13</v>
      </c>
      <c r="C4" s="2">
        <v>22</v>
      </c>
      <c r="D4" s="2">
        <v>0</v>
      </c>
      <c r="E4" s="3">
        <f t="shared" si="0"/>
        <v>0</v>
      </c>
      <c r="F4" s="2">
        <v>25</v>
      </c>
      <c r="G4" s="2">
        <v>1</v>
      </c>
      <c r="H4" s="3">
        <f t="shared" si="1"/>
        <v>0.04</v>
      </c>
      <c r="I4" s="2">
        <v>23</v>
      </c>
      <c r="J4" s="2">
        <v>1</v>
      </c>
      <c r="K4" s="3">
        <f t="shared" si="2"/>
        <v>4.3478260869565216E-2</v>
      </c>
      <c r="L4" s="2">
        <v>27</v>
      </c>
      <c r="M4" s="2">
        <v>0</v>
      </c>
      <c r="N4" s="3">
        <f t="shared" si="3"/>
        <v>0</v>
      </c>
      <c r="O4" s="2">
        <v>29</v>
      </c>
      <c r="P4" s="2">
        <v>0</v>
      </c>
      <c r="Q4" s="3">
        <f t="shared" si="4"/>
        <v>0</v>
      </c>
      <c r="R4" s="2">
        <v>30</v>
      </c>
      <c r="S4" s="2">
        <v>0</v>
      </c>
      <c r="T4" s="3">
        <f t="shared" si="5"/>
        <v>0</v>
      </c>
      <c r="U4" s="2">
        <v>30</v>
      </c>
      <c r="V4" s="2">
        <v>0</v>
      </c>
      <c r="W4" s="3">
        <f t="shared" si="6"/>
        <v>0</v>
      </c>
      <c r="X4" s="2">
        <v>28</v>
      </c>
      <c r="Y4" s="2">
        <v>0</v>
      </c>
      <c r="Z4" s="3">
        <f t="shared" si="7"/>
        <v>0</v>
      </c>
      <c r="AA4" s="2">
        <v>27</v>
      </c>
      <c r="AB4" s="2">
        <v>0</v>
      </c>
      <c r="AC4" s="3">
        <f t="shared" si="8"/>
        <v>0</v>
      </c>
      <c r="AD4" s="2">
        <v>30</v>
      </c>
      <c r="AE4" s="2">
        <v>0</v>
      </c>
      <c r="AF4" s="3">
        <f t="shared" si="9"/>
        <v>0</v>
      </c>
      <c r="AG4" s="2">
        <f t="shared" ref="AG4:AG20" si="10">C4</f>
        <v>22</v>
      </c>
      <c r="AH4" s="2">
        <f t="shared" ref="AH4:AH20" si="11">SUM(D4,G4,J4,M4,P4,S4,V4,Y4,AB4,AE4)</f>
        <v>2</v>
      </c>
      <c r="AI4" s="2">
        <f t="shared" ref="AI4:AI20" si="12">ROUND(AH4/10,0)</f>
        <v>0</v>
      </c>
      <c r="AJ4" s="4">
        <f t="shared" ref="AJ4:AJ20" si="13">AVERAGE(E4,H4,K4,N4,Q4,T4,W4,Z4,AC4,AF4)</f>
        <v>8.3478260869565227E-3</v>
      </c>
      <c r="AK4" s="5" t="s">
        <v>95</v>
      </c>
    </row>
    <row r="5" spans="1:37" ht="15" customHeight="1" x14ac:dyDescent="0.25">
      <c r="A5" s="48"/>
      <c r="B5" s="1" t="s">
        <v>14</v>
      </c>
      <c r="C5" s="2">
        <v>29</v>
      </c>
      <c r="D5" s="2">
        <v>0</v>
      </c>
      <c r="E5" s="3">
        <f t="shared" si="0"/>
        <v>0</v>
      </c>
      <c r="F5" s="2">
        <v>48</v>
      </c>
      <c r="G5" s="2">
        <v>8</v>
      </c>
      <c r="H5" s="3">
        <f t="shared" si="1"/>
        <v>0.16666666666666666</v>
      </c>
      <c r="I5" s="2">
        <v>44</v>
      </c>
      <c r="J5" s="2">
        <v>1</v>
      </c>
      <c r="K5" s="3">
        <f t="shared" si="2"/>
        <v>2.2727272727272728E-2</v>
      </c>
      <c r="L5" s="2">
        <v>44</v>
      </c>
      <c r="M5" s="2">
        <v>0</v>
      </c>
      <c r="N5" s="3">
        <f t="shared" si="3"/>
        <v>0</v>
      </c>
      <c r="O5" s="2">
        <v>40</v>
      </c>
      <c r="P5" s="2">
        <v>0</v>
      </c>
      <c r="Q5" s="3">
        <f t="shared" si="4"/>
        <v>0</v>
      </c>
      <c r="R5" s="2">
        <v>45</v>
      </c>
      <c r="S5" s="2">
        <v>1</v>
      </c>
      <c r="T5" s="3">
        <f t="shared" si="5"/>
        <v>2.2222222222222223E-2</v>
      </c>
      <c r="U5" s="2">
        <v>45</v>
      </c>
      <c r="V5" s="2">
        <v>0</v>
      </c>
      <c r="W5" s="3">
        <f t="shared" si="6"/>
        <v>0</v>
      </c>
      <c r="X5" s="2">
        <v>45</v>
      </c>
      <c r="Y5" s="2">
        <v>0</v>
      </c>
      <c r="Z5" s="3">
        <f t="shared" si="7"/>
        <v>0</v>
      </c>
      <c r="AA5" s="2">
        <v>44</v>
      </c>
      <c r="AB5" s="2">
        <v>0</v>
      </c>
      <c r="AC5" s="3">
        <f t="shared" si="8"/>
        <v>0</v>
      </c>
      <c r="AD5" s="2">
        <v>45</v>
      </c>
      <c r="AE5" s="2">
        <v>0</v>
      </c>
      <c r="AF5" s="3">
        <f t="shared" si="9"/>
        <v>0</v>
      </c>
      <c r="AG5" s="2">
        <f t="shared" si="10"/>
        <v>29</v>
      </c>
      <c r="AH5" s="2">
        <f t="shared" si="11"/>
        <v>10</v>
      </c>
      <c r="AI5" s="2">
        <f t="shared" si="12"/>
        <v>1</v>
      </c>
      <c r="AJ5" s="4">
        <f t="shared" si="13"/>
        <v>2.1161616161616163E-2</v>
      </c>
      <c r="AK5" s="5" t="s">
        <v>95</v>
      </c>
    </row>
    <row r="6" spans="1:37" ht="15" customHeight="1" x14ac:dyDescent="0.25">
      <c r="A6" s="48"/>
      <c r="B6" s="1" t="s">
        <v>16</v>
      </c>
      <c r="C6" s="2">
        <v>195</v>
      </c>
      <c r="D6" s="2">
        <v>0</v>
      </c>
      <c r="E6" s="3">
        <f t="shared" si="0"/>
        <v>0</v>
      </c>
      <c r="F6" s="2">
        <v>210</v>
      </c>
      <c r="G6" s="2">
        <v>6</v>
      </c>
      <c r="H6" s="3">
        <f t="shared" si="1"/>
        <v>2.8571428571428571E-2</v>
      </c>
      <c r="I6" s="2">
        <v>212</v>
      </c>
      <c r="J6" s="2">
        <v>2</v>
      </c>
      <c r="K6" s="3">
        <f t="shared" si="2"/>
        <v>9.433962264150943E-3</v>
      </c>
      <c r="L6" s="2">
        <v>216</v>
      </c>
      <c r="M6" s="2">
        <v>0</v>
      </c>
      <c r="N6" s="3">
        <f t="shared" si="3"/>
        <v>0</v>
      </c>
      <c r="O6" s="2">
        <v>212</v>
      </c>
      <c r="P6" s="2">
        <v>1</v>
      </c>
      <c r="Q6" s="3">
        <f t="shared" si="4"/>
        <v>4.7169811320754715E-3</v>
      </c>
      <c r="R6" s="2">
        <v>229</v>
      </c>
      <c r="S6" s="2">
        <v>0</v>
      </c>
      <c r="T6" s="3">
        <f t="shared" si="5"/>
        <v>0</v>
      </c>
      <c r="U6" s="2">
        <v>224</v>
      </c>
      <c r="V6" s="2">
        <v>0</v>
      </c>
      <c r="W6" s="3">
        <f t="shared" si="6"/>
        <v>0</v>
      </c>
      <c r="X6" s="2">
        <v>219</v>
      </c>
      <c r="Y6" s="2">
        <v>0</v>
      </c>
      <c r="Z6" s="3">
        <f t="shared" si="7"/>
        <v>0</v>
      </c>
      <c r="AA6" s="2">
        <v>220</v>
      </c>
      <c r="AB6" s="2">
        <v>0</v>
      </c>
      <c r="AC6" s="3">
        <f t="shared" si="8"/>
        <v>0</v>
      </c>
      <c r="AD6" s="2">
        <v>226</v>
      </c>
      <c r="AE6" s="2">
        <v>0</v>
      </c>
      <c r="AF6" s="3">
        <f t="shared" si="9"/>
        <v>0</v>
      </c>
      <c r="AG6" s="2">
        <f t="shared" si="10"/>
        <v>195</v>
      </c>
      <c r="AH6" s="2">
        <f t="shared" si="11"/>
        <v>9</v>
      </c>
      <c r="AI6" s="2">
        <f t="shared" si="12"/>
        <v>1</v>
      </c>
      <c r="AJ6" s="4">
        <f t="shared" si="13"/>
        <v>4.2722371967654988E-3</v>
      </c>
      <c r="AK6" s="5" t="s">
        <v>95</v>
      </c>
    </row>
    <row r="7" spans="1:37" ht="15" customHeight="1" x14ac:dyDescent="0.25">
      <c r="A7" s="48"/>
      <c r="B7" s="1" t="s">
        <v>17</v>
      </c>
      <c r="C7" s="2">
        <v>37</v>
      </c>
      <c r="D7" s="2">
        <v>0</v>
      </c>
      <c r="E7" s="3">
        <f t="shared" si="0"/>
        <v>0</v>
      </c>
      <c r="F7" s="2">
        <v>20</v>
      </c>
      <c r="G7" s="2">
        <v>1</v>
      </c>
      <c r="H7" s="3">
        <f t="shared" si="1"/>
        <v>0.05</v>
      </c>
      <c r="I7" s="2">
        <v>19</v>
      </c>
      <c r="J7" s="2">
        <v>0</v>
      </c>
      <c r="K7" s="3">
        <f t="shared" si="2"/>
        <v>0</v>
      </c>
      <c r="L7" s="2">
        <v>23</v>
      </c>
      <c r="M7" s="2">
        <v>0</v>
      </c>
      <c r="N7" s="3">
        <f t="shared" si="3"/>
        <v>0</v>
      </c>
      <c r="O7" s="2">
        <v>25</v>
      </c>
      <c r="P7" s="2">
        <v>0</v>
      </c>
      <c r="Q7" s="3">
        <f t="shared" si="4"/>
        <v>0</v>
      </c>
      <c r="R7" s="2">
        <v>29</v>
      </c>
      <c r="S7" s="2">
        <v>0</v>
      </c>
      <c r="T7" s="3">
        <f t="shared" si="5"/>
        <v>0</v>
      </c>
      <c r="U7" s="2">
        <v>30</v>
      </c>
      <c r="V7" s="2">
        <v>0</v>
      </c>
      <c r="W7" s="3">
        <f t="shared" si="6"/>
        <v>0</v>
      </c>
      <c r="X7" s="2">
        <v>32</v>
      </c>
      <c r="Y7" s="2">
        <v>0</v>
      </c>
      <c r="Z7" s="3">
        <f t="shared" si="7"/>
        <v>0</v>
      </c>
      <c r="AA7" s="2">
        <v>34</v>
      </c>
      <c r="AB7" s="2">
        <v>0</v>
      </c>
      <c r="AC7" s="3">
        <f t="shared" si="8"/>
        <v>0</v>
      </c>
      <c r="AD7" s="2">
        <v>37</v>
      </c>
      <c r="AE7" s="2">
        <v>0</v>
      </c>
      <c r="AF7" s="3">
        <f t="shared" si="9"/>
        <v>0</v>
      </c>
      <c r="AG7" s="2">
        <f t="shared" si="10"/>
        <v>37</v>
      </c>
      <c r="AH7" s="2">
        <f t="shared" si="11"/>
        <v>1</v>
      </c>
      <c r="AI7" s="2">
        <f t="shared" si="12"/>
        <v>0</v>
      </c>
      <c r="AJ7" s="4">
        <f t="shared" si="13"/>
        <v>5.0000000000000001E-3</v>
      </c>
      <c r="AK7" s="5" t="s">
        <v>95</v>
      </c>
    </row>
    <row r="8" spans="1:37" ht="15" customHeight="1" x14ac:dyDescent="0.25">
      <c r="A8" s="48"/>
      <c r="B8" s="1" t="s">
        <v>74</v>
      </c>
      <c r="C8" s="2">
        <v>26</v>
      </c>
      <c r="D8" s="2">
        <v>0</v>
      </c>
      <c r="E8" s="3">
        <f t="shared" si="0"/>
        <v>0</v>
      </c>
      <c r="F8" s="2">
        <v>22</v>
      </c>
      <c r="G8" s="2">
        <v>0</v>
      </c>
      <c r="H8" s="3">
        <f t="shared" si="1"/>
        <v>0</v>
      </c>
      <c r="I8" s="2">
        <v>23</v>
      </c>
      <c r="J8" s="2">
        <v>0</v>
      </c>
      <c r="K8" s="3">
        <f t="shared" si="2"/>
        <v>0</v>
      </c>
      <c r="L8" s="2">
        <v>23</v>
      </c>
      <c r="M8" s="2">
        <v>1</v>
      </c>
      <c r="N8" s="3">
        <f t="shared" si="3"/>
        <v>4.3478260869565216E-2</v>
      </c>
      <c r="O8" s="2">
        <v>20</v>
      </c>
      <c r="P8" s="2">
        <v>0</v>
      </c>
      <c r="Q8" s="3">
        <f t="shared" si="4"/>
        <v>0</v>
      </c>
      <c r="R8" s="2">
        <v>22</v>
      </c>
      <c r="S8" s="2">
        <v>0</v>
      </c>
      <c r="T8" s="3">
        <f t="shared" si="5"/>
        <v>0</v>
      </c>
      <c r="U8" s="2">
        <v>23</v>
      </c>
      <c r="V8" s="2">
        <v>0</v>
      </c>
      <c r="W8" s="3">
        <f t="shared" si="6"/>
        <v>0</v>
      </c>
      <c r="X8" s="2">
        <v>27</v>
      </c>
      <c r="Y8" s="2">
        <v>0</v>
      </c>
      <c r="Z8" s="3">
        <f t="shared" si="7"/>
        <v>0</v>
      </c>
      <c r="AA8" s="2">
        <v>27</v>
      </c>
      <c r="AB8" s="2">
        <v>0</v>
      </c>
      <c r="AC8" s="3">
        <f t="shared" si="8"/>
        <v>0</v>
      </c>
      <c r="AD8" s="2">
        <v>29</v>
      </c>
      <c r="AE8" s="2">
        <v>0</v>
      </c>
      <c r="AF8" s="3">
        <f t="shared" si="9"/>
        <v>0</v>
      </c>
      <c r="AG8" s="2">
        <f t="shared" si="10"/>
        <v>26</v>
      </c>
      <c r="AH8" s="2">
        <f t="shared" si="11"/>
        <v>1</v>
      </c>
      <c r="AI8" s="2">
        <f t="shared" si="12"/>
        <v>0</v>
      </c>
      <c r="AJ8" s="4">
        <f t="shared" si="13"/>
        <v>4.3478260869565218E-3</v>
      </c>
      <c r="AK8" s="5" t="s">
        <v>95</v>
      </c>
    </row>
    <row r="9" spans="1:37" ht="15" customHeight="1" x14ac:dyDescent="0.25">
      <c r="A9" s="48"/>
      <c r="B9" s="1" t="s">
        <v>23</v>
      </c>
      <c r="C9" s="2">
        <v>23</v>
      </c>
      <c r="D9" s="2">
        <v>0</v>
      </c>
      <c r="E9" s="3">
        <f t="shared" si="0"/>
        <v>0</v>
      </c>
      <c r="F9" s="2">
        <v>42</v>
      </c>
      <c r="G9" s="2">
        <v>2</v>
      </c>
      <c r="H9" s="3">
        <f t="shared" si="1"/>
        <v>4.7619047619047616E-2</v>
      </c>
      <c r="I9" s="2">
        <v>41</v>
      </c>
      <c r="J9" s="2">
        <v>2</v>
      </c>
      <c r="K9" s="3">
        <f t="shared" si="2"/>
        <v>4.878048780487805E-2</v>
      </c>
      <c r="L9" s="2">
        <v>46</v>
      </c>
      <c r="M9" s="2">
        <v>0</v>
      </c>
      <c r="N9" s="3">
        <f t="shared" si="3"/>
        <v>0</v>
      </c>
      <c r="O9" s="2">
        <v>45</v>
      </c>
      <c r="P9" s="2">
        <v>0</v>
      </c>
      <c r="Q9" s="3">
        <f t="shared" si="4"/>
        <v>0</v>
      </c>
      <c r="R9" s="2">
        <v>47</v>
      </c>
      <c r="S9" s="2">
        <v>1</v>
      </c>
      <c r="T9" s="3">
        <f t="shared" si="5"/>
        <v>2.1276595744680851E-2</v>
      </c>
      <c r="U9" s="2">
        <v>48</v>
      </c>
      <c r="V9" s="2">
        <v>0</v>
      </c>
      <c r="W9" s="3">
        <f t="shared" si="6"/>
        <v>0</v>
      </c>
      <c r="X9" s="2">
        <v>47</v>
      </c>
      <c r="Y9" s="2">
        <v>0</v>
      </c>
      <c r="Z9" s="3">
        <f t="shared" si="7"/>
        <v>0</v>
      </c>
      <c r="AA9" s="2">
        <v>44</v>
      </c>
      <c r="AB9" s="2">
        <v>0</v>
      </c>
      <c r="AC9" s="3">
        <f t="shared" si="8"/>
        <v>0</v>
      </c>
      <c r="AD9" s="2">
        <v>42</v>
      </c>
      <c r="AE9" s="2">
        <v>0</v>
      </c>
      <c r="AF9" s="3">
        <f t="shared" si="9"/>
        <v>0</v>
      </c>
      <c r="AG9" s="2">
        <f t="shared" si="10"/>
        <v>23</v>
      </c>
      <c r="AH9" s="2">
        <f t="shared" si="11"/>
        <v>5</v>
      </c>
      <c r="AI9" s="2">
        <f t="shared" si="12"/>
        <v>1</v>
      </c>
      <c r="AJ9" s="4">
        <f t="shared" si="13"/>
        <v>1.1767613116860653E-2</v>
      </c>
      <c r="AK9" s="5" t="s">
        <v>95</v>
      </c>
    </row>
    <row r="10" spans="1:37" ht="15" customHeight="1" x14ac:dyDescent="0.25">
      <c r="A10" s="48"/>
      <c r="B10" s="1" t="s">
        <v>24</v>
      </c>
      <c r="C10" s="2">
        <v>20</v>
      </c>
      <c r="D10" s="2">
        <v>0</v>
      </c>
      <c r="E10" s="3">
        <f t="shared" si="0"/>
        <v>0</v>
      </c>
      <c r="F10" s="2">
        <v>15</v>
      </c>
      <c r="G10" s="2">
        <v>1</v>
      </c>
      <c r="H10" s="3">
        <f t="shared" si="1"/>
        <v>6.6666666666666666E-2</v>
      </c>
      <c r="I10" s="2">
        <v>15</v>
      </c>
      <c r="J10" s="2">
        <v>0</v>
      </c>
      <c r="K10" s="3">
        <f t="shared" si="2"/>
        <v>0</v>
      </c>
      <c r="L10" s="2">
        <v>17</v>
      </c>
      <c r="M10" s="2">
        <v>0</v>
      </c>
      <c r="N10" s="3">
        <f t="shared" si="3"/>
        <v>0</v>
      </c>
      <c r="O10" s="2">
        <v>15</v>
      </c>
      <c r="P10" s="2">
        <v>0</v>
      </c>
      <c r="Q10" s="3">
        <f t="shared" si="4"/>
        <v>0</v>
      </c>
      <c r="R10" s="2">
        <v>17</v>
      </c>
      <c r="S10" s="2">
        <v>0</v>
      </c>
      <c r="T10" s="3">
        <f t="shared" si="5"/>
        <v>0</v>
      </c>
      <c r="U10" s="2">
        <v>17</v>
      </c>
      <c r="V10" s="2">
        <v>0</v>
      </c>
      <c r="W10" s="3">
        <f t="shared" si="6"/>
        <v>0</v>
      </c>
      <c r="X10" s="2">
        <v>19</v>
      </c>
      <c r="Y10" s="2">
        <v>0</v>
      </c>
      <c r="Z10" s="3">
        <f t="shared" si="7"/>
        <v>0</v>
      </c>
      <c r="AA10" s="2">
        <v>20</v>
      </c>
      <c r="AB10" s="2">
        <v>0</v>
      </c>
      <c r="AC10" s="3">
        <f t="shared" si="8"/>
        <v>0</v>
      </c>
      <c r="AD10" s="2">
        <v>19</v>
      </c>
      <c r="AE10" s="2">
        <v>0</v>
      </c>
      <c r="AF10" s="3">
        <f t="shared" si="9"/>
        <v>0</v>
      </c>
      <c r="AG10" s="2">
        <f t="shared" si="10"/>
        <v>20</v>
      </c>
      <c r="AH10" s="2">
        <f t="shared" si="11"/>
        <v>1</v>
      </c>
      <c r="AI10" s="2">
        <f t="shared" si="12"/>
        <v>0</v>
      </c>
      <c r="AJ10" s="4">
        <f t="shared" si="13"/>
        <v>6.6666666666666662E-3</v>
      </c>
      <c r="AK10" s="5" t="s">
        <v>95</v>
      </c>
    </row>
    <row r="11" spans="1:37" ht="15" customHeight="1" x14ac:dyDescent="0.25">
      <c r="A11" s="48"/>
      <c r="B11" s="1" t="s">
        <v>26</v>
      </c>
      <c r="C11" s="2">
        <v>34</v>
      </c>
      <c r="D11" s="2">
        <v>0</v>
      </c>
      <c r="E11" s="3">
        <f t="shared" si="0"/>
        <v>0</v>
      </c>
      <c r="F11" s="2">
        <v>17</v>
      </c>
      <c r="G11" s="2">
        <v>0</v>
      </c>
      <c r="H11" s="3">
        <f t="shared" si="1"/>
        <v>0</v>
      </c>
      <c r="I11" s="2">
        <v>16</v>
      </c>
      <c r="J11" s="2">
        <v>1</v>
      </c>
      <c r="K11" s="3">
        <f t="shared" si="2"/>
        <v>6.25E-2</v>
      </c>
      <c r="L11" s="2">
        <v>19</v>
      </c>
      <c r="M11" s="2">
        <v>0</v>
      </c>
      <c r="N11" s="3">
        <f t="shared" si="3"/>
        <v>0</v>
      </c>
      <c r="O11" s="2">
        <v>19</v>
      </c>
      <c r="P11" s="2">
        <v>0</v>
      </c>
      <c r="Q11" s="3">
        <f t="shared" si="4"/>
        <v>0</v>
      </c>
      <c r="R11" s="2">
        <v>18</v>
      </c>
      <c r="S11" s="2">
        <v>0</v>
      </c>
      <c r="T11" s="3">
        <f t="shared" si="5"/>
        <v>0</v>
      </c>
      <c r="U11" s="2">
        <v>24</v>
      </c>
      <c r="V11" s="2">
        <v>0</v>
      </c>
      <c r="W11" s="3">
        <f t="shared" si="6"/>
        <v>0</v>
      </c>
      <c r="X11" s="2">
        <v>28</v>
      </c>
      <c r="Y11" s="2">
        <v>0</v>
      </c>
      <c r="Z11" s="3">
        <f t="shared" si="7"/>
        <v>0</v>
      </c>
      <c r="AA11" s="2">
        <v>35</v>
      </c>
      <c r="AB11" s="2">
        <v>0</v>
      </c>
      <c r="AC11" s="3">
        <f t="shared" si="8"/>
        <v>0</v>
      </c>
      <c r="AD11" s="2">
        <v>34</v>
      </c>
      <c r="AE11" s="2">
        <v>0</v>
      </c>
      <c r="AF11" s="3">
        <f t="shared" si="9"/>
        <v>0</v>
      </c>
      <c r="AG11" s="2">
        <f t="shared" si="10"/>
        <v>34</v>
      </c>
      <c r="AH11" s="2">
        <f t="shared" si="11"/>
        <v>1</v>
      </c>
      <c r="AI11" s="2">
        <f t="shared" si="12"/>
        <v>0</v>
      </c>
      <c r="AJ11" s="4">
        <f t="shared" si="13"/>
        <v>6.2500000000000003E-3</v>
      </c>
      <c r="AK11" s="5" t="s">
        <v>95</v>
      </c>
    </row>
    <row r="12" spans="1:37" ht="15" customHeight="1" x14ac:dyDescent="0.25">
      <c r="A12" s="48"/>
      <c r="B12" s="1" t="s">
        <v>71</v>
      </c>
      <c r="C12" s="2">
        <v>10</v>
      </c>
      <c r="D12" s="2">
        <v>0</v>
      </c>
      <c r="E12" s="3">
        <f t="shared" si="0"/>
        <v>0</v>
      </c>
      <c r="F12" s="2">
        <v>10</v>
      </c>
      <c r="G12" s="2">
        <v>0</v>
      </c>
      <c r="H12" s="3">
        <f t="shared" si="1"/>
        <v>0</v>
      </c>
      <c r="I12" s="2">
        <v>10</v>
      </c>
      <c r="J12" s="2">
        <v>0</v>
      </c>
      <c r="K12" s="3">
        <f t="shared" si="2"/>
        <v>0</v>
      </c>
      <c r="L12" s="2">
        <v>9</v>
      </c>
      <c r="M12" s="2">
        <v>0</v>
      </c>
      <c r="N12" s="3">
        <f t="shared" si="3"/>
        <v>0</v>
      </c>
      <c r="O12" s="2">
        <v>7</v>
      </c>
      <c r="P12" s="2">
        <v>0</v>
      </c>
      <c r="Q12" s="3">
        <f t="shared" si="4"/>
        <v>0</v>
      </c>
      <c r="R12" s="2">
        <v>10</v>
      </c>
      <c r="S12" s="2">
        <v>0</v>
      </c>
      <c r="T12" s="3">
        <f t="shared" si="5"/>
        <v>0</v>
      </c>
      <c r="U12" s="2">
        <v>8</v>
      </c>
      <c r="V12" s="2">
        <v>0</v>
      </c>
      <c r="W12" s="3">
        <f t="shared" si="6"/>
        <v>0</v>
      </c>
      <c r="X12" s="2">
        <v>8</v>
      </c>
      <c r="Y12" s="2">
        <v>0</v>
      </c>
      <c r="Z12" s="3">
        <f t="shared" si="7"/>
        <v>0</v>
      </c>
      <c r="AA12" s="2">
        <v>9</v>
      </c>
      <c r="AB12" s="2">
        <v>0</v>
      </c>
      <c r="AC12" s="3">
        <f t="shared" si="8"/>
        <v>0</v>
      </c>
      <c r="AD12" s="2">
        <v>9</v>
      </c>
      <c r="AE12" s="2">
        <v>0</v>
      </c>
      <c r="AF12" s="3">
        <f t="shared" si="9"/>
        <v>0</v>
      </c>
      <c r="AG12" s="2">
        <f t="shared" si="10"/>
        <v>10</v>
      </c>
      <c r="AH12" s="2">
        <f t="shared" si="11"/>
        <v>0</v>
      </c>
      <c r="AI12" s="2">
        <f t="shared" si="12"/>
        <v>0</v>
      </c>
      <c r="AJ12" s="4">
        <f t="shared" si="13"/>
        <v>0</v>
      </c>
      <c r="AK12" s="5" t="s">
        <v>95</v>
      </c>
    </row>
    <row r="13" spans="1:37" ht="15" customHeight="1" x14ac:dyDescent="0.25">
      <c r="A13" s="49"/>
      <c r="B13" s="1" t="s">
        <v>31</v>
      </c>
      <c r="C13" s="2">
        <v>26</v>
      </c>
      <c r="D13" s="2">
        <v>0</v>
      </c>
      <c r="E13" s="3">
        <f t="shared" si="0"/>
        <v>0</v>
      </c>
      <c r="F13" s="2">
        <v>27</v>
      </c>
      <c r="G13" s="2">
        <v>0</v>
      </c>
      <c r="H13" s="3">
        <f t="shared" si="1"/>
        <v>0</v>
      </c>
      <c r="I13" s="2">
        <v>27</v>
      </c>
      <c r="J13" s="2">
        <v>0</v>
      </c>
      <c r="K13" s="3">
        <f t="shared" si="2"/>
        <v>0</v>
      </c>
      <c r="L13" s="2">
        <v>29</v>
      </c>
      <c r="M13" s="2">
        <v>1</v>
      </c>
      <c r="N13" s="3">
        <f t="shared" si="3"/>
        <v>3.4482758620689655E-2</v>
      </c>
      <c r="O13" s="2">
        <v>27</v>
      </c>
      <c r="P13" s="2">
        <v>0</v>
      </c>
      <c r="Q13" s="3">
        <f t="shared" si="4"/>
        <v>0</v>
      </c>
      <c r="R13" s="2">
        <v>30</v>
      </c>
      <c r="S13" s="2">
        <v>2</v>
      </c>
      <c r="T13" s="3">
        <f t="shared" si="5"/>
        <v>6.6666666666666666E-2</v>
      </c>
      <c r="U13" s="2">
        <v>28</v>
      </c>
      <c r="V13" s="2">
        <v>0</v>
      </c>
      <c r="W13" s="3">
        <f t="shared" si="6"/>
        <v>0</v>
      </c>
      <c r="X13" s="2">
        <v>27</v>
      </c>
      <c r="Y13" s="2">
        <v>0</v>
      </c>
      <c r="Z13" s="3">
        <f t="shared" si="7"/>
        <v>0</v>
      </c>
      <c r="AA13" s="2">
        <v>28</v>
      </c>
      <c r="AB13" s="2">
        <v>0</v>
      </c>
      <c r="AC13" s="3">
        <f t="shared" si="8"/>
        <v>0</v>
      </c>
      <c r="AD13" s="2">
        <v>28</v>
      </c>
      <c r="AE13" s="2">
        <v>0</v>
      </c>
      <c r="AF13" s="3">
        <f t="shared" si="9"/>
        <v>0</v>
      </c>
      <c r="AG13" s="2">
        <f t="shared" si="10"/>
        <v>26</v>
      </c>
      <c r="AH13" s="2">
        <f t="shared" si="11"/>
        <v>3</v>
      </c>
      <c r="AI13" s="2">
        <f t="shared" si="12"/>
        <v>0</v>
      </c>
      <c r="AJ13" s="4">
        <f t="shared" si="13"/>
        <v>1.0114942528735632E-2</v>
      </c>
      <c r="AK13" s="5" t="s">
        <v>95</v>
      </c>
    </row>
    <row r="14" spans="1:37" ht="15" customHeight="1" x14ac:dyDescent="0.25">
      <c r="A14" s="50" t="s">
        <v>32</v>
      </c>
      <c r="B14" s="23" t="s">
        <v>35</v>
      </c>
      <c r="C14" s="2">
        <v>26</v>
      </c>
      <c r="D14" s="2">
        <v>1</v>
      </c>
      <c r="E14" s="3">
        <f t="shared" si="0"/>
        <v>3.8461538461538464E-2</v>
      </c>
      <c r="F14" s="2">
        <v>11</v>
      </c>
      <c r="G14" s="2">
        <v>0</v>
      </c>
      <c r="H14" s="3">
        <f t="shared" si="1"/>
        <v>0</v>
      </c>
      <c r="I14" s="2">
        <v>9</v>
      </c>
      <c r="J14" s="2">
        <v>2</v>
      </c>
      <c r="K14" s="3">
        <f t="shared" si="2"/>
        <v>0.22222222222222221</v>
      </c>
      <c r="L14" s="2">
        <v>10</v>
      </c>
      <c r="M14" s="2">
        <v>1</v>
      </c>
      <c r="N14" s="3">
        <f t="shared" si="3"/>
        <v>0.1</v>
      </c>
      <c r="O14" s="2">
        <v>15</v>
      </c>
      <c r="P14" s="2">
        <v>2</v>
      </c>
      <c r="Q14" s="3">
        <f t="shared" si="4"/>
        <v>0.13333333333333333</v>
      </c>
      <c r="R14" s="2">
        <v>18</v>
      </c>
      <c r="S14" s="2">
        <v>2</v>
      </c>
      <c r="T14" s="3">
        <f t="shared" si="5"/>
        <v>0.1111111111111111</v>
      </c>
      <c r="U14" s="2">
        <v>21</v>
      </c>
      <c r="V14" s="2">
        <v>4</v>
      </c>
      <c r="W14" s="3">
        <f t="shared" si="6"/>
        <v>0.19047619047619047</v>
      </c>
      <c r="X14" s="2">
        <v>19</v>
      </c>
      <c r="Y14" s="2">
        <v>0</v>
      </c>
      <c r="Z14" s="3">
        <f t="shared" si="7"/>
        <v>0</v>
      </c>
      <c r="AA14" s="2">
        <v>16</v>
      </c>
      <c r="AB14" s="2">
        <v>0</v>
      </c>
      <c r="AC14" s="3">
        <f t="shared" si="8"/>
        <v>0</v>
      </c>
      <c r="AD14" s="2">
        <v>16</v>
      </c>
      <c r="AE14" s="2">
        <v>1</v>
      </c>
      <c r="AF14" s="3">
        <f t="shared" si="9"/>
        <v>6.25E-2</v>
      </c>
      <c r="AG14" s="2">
        <f t="shared" si="10"/>
        <v>26</v>
      </c>
      <c r="AH14" s="2">
        <f t="shared" si="11"/>
        <v>13</v>
      </c>
      <c r="AI14" s="2">
        <f t="shared" si="12"/>
        <v>1</v>
      </c>
      <c r="AJ14" s="4">
        <f t="shared" si="13"/>
        <v>8.5810439560439544E-2</v>
      </c>
      <c r="AK14" s="5" t="str">
        <f t="shared" ref="AK14:AK20" si="14">IF(AJ14&lt;0.01,"راكد",IF(AJ14&lt;0.15,"مشبع","مطلوب"))</f>
        <v>مشبع</v>
      </c>
    </row>
    <row r="15" spans="1:37" ht="15" customHeight="1" x14ac:dyDescent="0.25">
      <c r="A15" s="50"/>
      <c r="B15" s="23" t="s">
        <v>75</v>
      </c>
      <c r="C15" s="2">
        <v>11</v>
      </c>
      <c r="D15" s="2">
        <v>0</v>
      </c>
      <c r="E15" s="3">
        <f t="shared" si="0"/>
        <v>0</v>
      </c>
      <c r="F15" s="2">
        <v>1</v>
      </c>
      <c r="G15" s="2">
        <v>0</v>
      </c>
      <c r="H15" s="3">
        <f t="shared" si="1"/>
        <v>0</v>
      </c>
      <c r="I15" s="2">
        <v>2</v>
      </c>
      <c r="J15" s="2">
        <v>1</v>
      </c>
      <c r="K15" s="3">
        <f t="shared" si="2"/>
        <v>0.5</v>
      </c>
      <c r="L15" s="2">
        <v>4</v>
      </c>
      <c r="M15" s="2">
        <v>1</v>
      </c>
      <c r="N15" s="3">
        <f t="shared" si="3"/>
        <v>0.25</v>
      </c>
      <c r="O15" s="2">
        <v>3</v>
      </c>
      <c r="P15" s="2">
        <v>3</v>
      </c>
      <c r="Q15" s="3">
        <f t="shared" si="4"/>
        <v>1</v>
      </c>
      <c r="R15" s="2">
        <v>9</v>
      </c>
      <c r="S15" s="2">
        <v>0</v>
      </c>
      <c r="T15" s="3">
        <f t="shared" si="5"/>
        <v>0</v>
      </c>
      <c r="U15" s="2">
        <v>10</v>
      </c>
      <c r="V15" s="2">
        <v>5</v>
      </c>
      <c r="W15" s="3">
        <f t="shared" si="6"/>
        <v>0.5</v>
      </c>
      <c r="X15" s="2">
        <v>7</v>
      </c>
      <c r="Y15" s="2">
        <v>2</v>
      </c>
      <c r="Z15" s="3">
        <f t="shared" si="7"/>
        <v>0.2857142857142857</v>
      </c>
      <c r="AA15" s="2">
        <v>8</v>
      </c>
      <c r="AB15" s="2">
        <v>0</v>
      </c>
      <c r="AC15" s="3">
        <f t="shared" si="8"/>
        <v>0</v>
      </c>
      <c r="AD15" s="2">
        <v>7</v>
      </c>
      <c r="AE15" s="2">
        <v>4</v>
      </c>
      <c r="AF15" s="3">
        <f t="shared" si="9"/>
        <v>0.5714285714285714</v>
      </c>
      <c r="AG15" s="2">
        <f t="shared" si="10"/>
        <v>11</v>
      </c>
      <c r="AH15" s="2">
        <f t="shared" si="11"/>
        <v>16</v>
      </c>
      <c r="AI15" s="2">
        <f t="shared" si="12"/>
        <v>2</v>
      </c>
      <c r="AJ15" s="4">
        <f t="shared" si="13"/>
        <v>0.31071428571428567</v>
      </c>
      <c r="AK15" s="5" t="str">
        <f t="shared" si="14"/>
        <v>مطلوب</v>
      </c>
    </row>
    <row r="16" spans="1:37" ht="15" customHeight="1" x14ac:dyDescent="0.25">
      <c r="A16" s="51" t="s">
        <v>54</v>
      </c>
      <c r="B16" s="23" t="s">
        <v>58</v>
      </c>
      <c r="C16" s="2">
        <v>20</v>
      </c>
      <c r="D16" s="2">
        <v>0</v>
      </c>
      <c r="E16" s="3">
        <f t="shared" si="0"/>
        <v>0</v>
      </c>
      <c r="F16" s="2">
        <v>14</v>
      </c>
      <c r="G16" s="2">
        <v>3</v>
      </c>
      <c r="H16" s="3">
        <f t="shared" si="1"/>
        <v>0.21428571428571427</v>
      </c>
      <c r="I16" s="2">
        <v>13</v>
      </c>
      <c r="J16" s="2">
        <v>0</v>
      </c>
      <c r="K16" s="3">
        <f t="shared" si="2"/>
        <v>0</v>
      </c>
      <c r="L16" s="2">
        <v>13</v>
      </c>
      <c r="M16" s="2">
        <v>0</v>
      </c>
      <c r="N16" s="3">
        <f t="shared" si="3"/>
        <v>0</v>
      </c>
      <c r="O16" s="2">
        <v>12</v>
      </c>
      <c r="P16" s="2">
        <v>0</v>
      </c>
      <c r="Q16" s="3">
        <f t="shared" si="4"/>
        <v>0</v>
      </c>
      <c r="R16" s="2">
        <v>15</v>
      </c>
      <c r="S16" s="2">
        <v>1</v>
      </c>
      <c r="T16" s="3">
        <f t="shared" si="5"/>
        <v>6.6666666666666666E-2</v>
      </c>
      <c r="U16" s="2">
        <v>14</v>
      </c>
      <c r="V16" s="2">
        <v>0</v>
      </c>
      <c r="W16" s="3">
        <f t="shared" si="6"/>
        <v>0</v>
      </c>
      <c r="X16" s="2">
        <v>17</v>
      </c>
      <c r="Y16" s="2">
        <v>0</v>
      </c>
      <c r="Z16" s="3">
        <f t="shared" si="7"/>
        <v>0</v>
      </c>
      <c r="AA16" s="2">
        <v>18</v>
      </c>
      <c r="AB16" s="2">
        <v>0</v>
      </c>
      <c r="AC16" s="3">
        <f t="shared" si="8"/>
        <v>0</v>
      </c>
      <c r="AD16" s="2">
        <v>18</v>
      </c>
      <c r="AE16" s="2">
        <v>0</v>
      </c>
      <c r="AF16" s="3">
        <f t="shared" si="9"/>
        <v>0</v>
      </c>
      <c r="AG16" s="2">
        <f t="shared" si="10"/>
        <v>20</v>
      </c>
      <c r="AH16" s="2">
        <f t="shared" si="11"/>
        <v>4</v>
      </c>
      <c r="AI16" s="2">
        <f t="shared" si="12"/>
        <v>0</v>
      </c>
      <c r="AJ16" s="4">
        <f t="shared" si="13"/>
        <v>2.8095238095238097E-2</v>
      </c>
      <c r="AK16" s="5" t="str">
        <f t="shared" si="14"/>
        <v>مشبع</v>
      </c>
    </row>
    <row r="17" spans="1:37" ht="15" customHeight="1" x14ac:dyDescent="0.25">
      <c r="A17" s="51"/>
      <c r="B17" s="23" t="s">
        <v>59</v>
      </c>
      <c r="C17" s="2">
        <v>37</v>
      </c>
      <c r="D17" s="2">
        <v>0</v>
      </c>
      <c r="E17" s="3">
        <f t="shared" si="0"/>
        <v>0</v>
      </c>
      <c r="F17" s="2">
        <v>28</v>
      </c>
      <c r="G17" s="2">
        <v>1</v>
      </c>
      <c r="H17" s="3">
        <f t="shared" si="1"/>
        <v>3.5714285714285712E-2</v>
      </c>
      <c r="I17" s="2">
        <v>30</v>
      </c>
      <c r="J17" s="2">
        <v>1</v>
      </c>
      <c r="K17" s="3">
        <f t="shared" si="2"/>
        <v>3.3333333333333333E-2</v>
      </c>
      <c r="L17" s="2">
        <v>38</v>
      </c>
      <c r="M17" s="2">
        <v>0</v>
      </c>
      <c r="N17" s="3">
        <f t="shared" si="3"/>
        <v>0</v>
      </c>
      <c r="O17" s="2">
        <v>38</v>
      </c>
      <c r="P17" s="2">
        <v>0</v>
      </c>
      <c r="Q17" s="3">
        <f t="shared" si="4"/>
        <v>0</v>
      </c>
      <c r="R17" s="2">
        <v>42</v>
      </c>
      <c r="S17" s="2">
        <v>6</v>
      </c>
      <c r="T17" s="3">
        <f t="shared" si="5"/>
        <v>0.14285714285714285</v>
      </c>
      <c r="U17" s="2">
        <v>36</v>
      </c>
      <c r="V17" s="2">
        <v>2</v>
      </c>
      <c r="W17" s="3">
        <f t="shared" si="6"/>
        <v>5.5555555555555552E-2</v>
      </c>
      <c r="X17" s="2">
        <v>21</v>
      </c>
      <c r="Y17" s="2">
        <v>14</v>
      </c>
      <c r="Z17" s="3">
        <f t="shared" si="7"/>
        <v>0.66666666666666663</v>
      </c>
      <c r="AA17" s="2">
        <v>22</v>
      </c>
      <c r="AB17" s="2">
        <v>2</v>
      </c>
      <c r="AC17" s="3">
        <f t="shared" si="8"/>
        <v>9.0909090909090912E-2</v>
      </c>
      <c r="AD17" s="2">
        <v>31</v>
      </c>
      <c r="AE17" s="2">
        <v>0</v>
      </c>
      <c r="AF17" s="3">
        <f t="shared" si="9"/>
        <v>0</v>
      </c>
      <c r="AG17" s="2">
        <f t="shared" si="10"/>
        <v>37</v>
      </c>
      <c r="AH17" s="2">
        <f t="shared" si="11"/>
        <v>26</v>
      </c>
      <c r="AI17" s="2">
        <f t="shared" si="12"/>
        <v>3</v>
      </c>
      <c r="AJ17" s="4">
        <f t="shared" si="13"/>
        <v>0.1025036075036075</v>
      </c>
      <c r="AK17" s="5" t="str">
        <f t="shared" si="14"/>
        <v>مشبع</v>
      </c>
    </row>
    <row r="18" spans="1:37" ht="15" customHeight="1" x14ac:dyDescent="0.25">
      <c r="A18" s="52" t="s">
        <v>60</v>
      </c>
      <c r="B18" s="1" t="s">
        <v>61</v>
      </c>
      <c r="C18" s="2">
        <v>31</v>
      </c>
      <c r="D18" s="2">
        <v>2</v>
      </c>
      <c r="E18" s="3">
        <f t="shared" si="0"/>
        <v>6.4516129032258063E-2</v>
      </c>
      <c r="F18" s="2">
        <v>31</v>
      </c>
      <c r="G18" s="2">
        <v>0</v>
      </c>
      <c r="H18" s="3">
        <f t="shared" si="1"/>
        <v>0</v>
      </c>
      <c r="I18" s="2">
        <v>30</v>
      </c>
      <c r="J18" s="2">
        <v>1</v>
      </c>
      <c r="K18" s="3">
        <f t="shared" si="2"/>
        <v>3.3333333333333333E-2</v>
      </c>
      <c r="L18" s="2">
        <v>41</v>
      </c>
      <c r="M18" s="2">
        <v>0</v>
      </c>
      <c r="N18" s="3">
        <f t="shared" si="3"/>
        <v>0</v>
      </c>
      <c r="O18" s="2">
        <v>36</v>
      </c>
      <c r="P18" s="2">
        <v>0</v>
      </c>
      <c r="Q18" s="3">
        <f t="shared" si="4"/>
        <v>0</v>
      </c>
      <c r="R18" s="2">
        <v>38</v>
      </c>
      <c r="S18" s="2">
        <v>0</v>
      </c>
      <c r="T18" s="3">
        <f t="shared" si="5"/>
        <v>0</v>
      </c>
      <c r="U18" s="2">
        <v>37</v>
      </c>
      <c r="V18" s="2">
        <v>0</v>
      </c>
      <c r="W18" s="3">
        <f t="shared" si="6"/>
        <v>0</v>
      </c>
      <c r="X18" s="2">
        <v>35</v>
      </c>
      <c r="Y18" s="2">
        <v>3</v>
      </c>
      <c r="Z18" s="3">
        <f t="shared" si="7"/>
        <v>8.5714285714285715E-2</v>
      </c>
      <c r="AA18" s="2">
        <v>29</v>
      </c>
      <c r="AB18" s="2">
        <v>0</v>
      </c>
      <c r="AC18" s="3">
        <f t="shared" si="8"/>
        <v>0</v>
      </c>
      <c r="AD18" s="2">
        <v>33</v>
      </c>
      <c r="AE18" s="2">
        <v>0</v>
      </c>
      <c r="AF18" s="3">
        <f t="shared" si="9"/>
        <v>0</v>
      </c>
      <c r="AG18" s="2">
        <f t="shared" si="10"/>
        <v>31</v>
      </c>
      <c r="AH18" s="2">
        <f t="shared" si="11"/>
        <v>6</v>
      </c>
      <c r="AI18" s="2">
        <f t="shared" si="12"/>
        <v>1</v>
      </c>
      <c r="AJ18" s="4">
        <f t="shared" si="13"/>
        <v>1.835637480798771E-2</v>
      </c>
      <c r="AK18" s="5" t="str">
        <f t="shared" si="14"/>
        <v>مشبع</v>
      </c>
    </row>
    <row r="19" spans="1:37" ht="15" customHeight="1" x14ac:dyDescent="0.25">
      <c r="A19" s="49"/>
      <c r="B19" s="1" t="s">
        <v>66</v>
      </c>
      <c r="C19" s="2">
        <v>35</v>
      </c>
      <c r="D19" s="2">
        <v>0</v>
      </c>
      <c r="E19" s="3">
        <f t="shared" si="0"/>
        <v>0</v>
      </c>
      <c r="F19" s="2">
        <v>23</v>
      </c>
      <c r="G19" s="2">
        <v>2</v>
      </c>
      <c r="H19" s="3">
        <f t="shared" si="1"/>
        <v>8.6956521739130432E-2</v>
      </c>
      <c r="I19" s="2">
        <v>23</v>
      </c>
      <c r="J19" s="2">
        <v>0</v>
      </c>
      <c r="K19" s="3">
        <f t="shared" si="2"/>
        <v>0</v>
      </c>
      <c r="L19" s="2">
        <v>33</v>
      </c>
      <c r="M19" s="2">
        <v>0</v>
      </c>
      <c r="N19" s="3">
        <f t="shared" si="3"/>
        <v>0</v>
      </c>
      <c r="O19" s="2">
        <v>34</v>
      </c>
      <c r="P19" s="2">
        <v>0</v>
      </c>
      <c r="Q19" s="3">
        <f t="shared" si="4"/>
        <v>0</v>
      </c>
      <c r="R19" s="2">
        <v>40</v>
      </c>
      <c r="S19" s="2">
        <v>0</v>
      </c>
      <c r="T19" s="3">
        <f t="shared" si="5"/>
        <v>0</v>
      </c>
      <c r="U19" s="2">
        <v>45</v>
      </c>
      <c r="V19" s="2">
        <v>0</v>
      </c>
      <c r="W19" s="3">
        <f t="shared" si="6"/>
        <v>0</v>
      </c>
      <c r="X19" s="2">
        <v>42</v>
      </c>
      <c r="Y19" s="2">
        <v>2</v>
      </c>
      <c r="Z19" s="3">
        <f t="shared" si="7"/>
        <v>4.7619047619047616E-2</v>
      </c>
      <c r="AA19" s="2">
        <v>41</v>
      </c>
      <c r="AB19" s="2">
        <v>1</v>
      </c>
      <c r="AC19" s="3">
        <f t="shared" si="8"/>
        <v>2.4390243902439025E-2</v>
      </c>
      <c r="AD19" s="2">
        <v>44</v>
      </c>
      <c r="AE19" s="2">
        <v>2</v>
      </c>
      <c r="AF19" s="3">
        <f t="shared" si="9"/>
        <v>4.5454545454545456E-2</v>
      </c>
      <c r="AG19" s="2">
        <f t="shared" si="10"/>
        <v>35</v>
      </c>
      <c r="AH19" s="2">
        <f t="shared" si="11"/>
        <v>7</v>
      </c>
      <c r="AI19" s="2">
        <f t="shared" si="12"/>
        <v>1</v>
      </c>
      <c r="AJ19" s="4">
        <f t="shared" si="13"/>
        <v>2.0442035871516252E-2</v>
      </c>
      <c r="AK19" s="5" t="str">
        <f t="shared" si="14"/>
        <v>مشبع</v>
      </c>
    </row>
    <row r="20" spans="1:37" ht="21.75" customHeight="1" x14ac:dyDescent="0.25">
      <c r="A20" s="10" t="s">
        <v>78</v>
      </c>
      <c r="B20" s="1" t="s">
        <v>69</v>
      </c>
      <c r="C20" s="2">
        <v>12</v>
      </c>
      <c r="D20" s="2">
        <v>0</v>
      </c>
      <c r="E20" s="3">
        <f t="shared" si="0"/>
        <v>0</v>
      </c>
      <c r="F20" s="2">
        <v>15</v>
      </c>
      <c r="G20" s="2">
        <v>10</v>
      </c>
      <c r="H20" s="3">
        <f t="shared" si="1"/>
        <v>0.66666666666666663</v>
      </c>
      <c r="I20" s="2">
        <v>7</v>
      </c>
      <c r="J20" s="2">
        <v>2</v>
      </c>
      <c r="K20" s="3">
        <f t="shared" si="2"/>
        <v>0.2857142857142857</v>
      </c>
      <c r="L20" s="2">
        <v>14</v>
      </c>
      <c r="M20" s="2">
        <v>2</v>
      </c>
      <c r="N20" s="3">
        <f t="shared" si="3"/>
        <v>0.14285714285714285</v>
      </c>
      <c r="O20" s="2">
        <v>15</v>
      </c>
      <c r="P20" s="2">
        <v>1</v>
      </c>
      <c r="Q20" s="3">
        <f t="shared" si="4"/>
        <v>6.6666666666666666E-2</v>
      </c>
      <c r="R20" s="2">
        <v>16</v>
      </c>
      <c r="S20" s="2">
        <v>0</v>
      </c>
      <c r="T20" s="3">
        <f t="shared" si="5"/>
        <v>0</v>
      </c>
      <c r="U20" s="2">
        <v>14</v>
      </c>
      <c r="V20" s="2">
        <v>2</v>
      </c>
      <c r="W20" s="3">
        <f t="shared" si="6"/>
        <v>0.14285714285714285</v>
      </c>
      <c r="X20" s="2">
        <v>18</v>
      </c>
      <c r="Y20" s="2">
        <v>5</v>
      </c>
      <c r="Z20" s="3">
        <f t="shared" si="7"/>
        <v>0.27777777777777779</v>
      </c>
      <c r="AA20" s="2">
        <v>11</v>
      </c>
      <c r="AB20" s="2">
        <v>1</v>
      </c>
      <c r="AC20" s="3">
        <f t="shared" si="8"/>
        <v>9.0909090909090912E-2</v>
      </c>
      <c r="AD20" s="2">
        <v>15</v>
      </c>
      <c r="AE20" s="2">
        <v>1</v>
      </c>
      <c r="AF20" s="3">
        <f t="shared" si="9"/>
        <v>6.6666666666666666E-2</v>
      </c>
      <c r="AG20" s="2">
        <f t="shared" si="10"/>
        <v>12</v>
      </c>
      <c r="AH20" s="2">
        <f t="shared" si="11"/>
        <v>24</v>
      </c>
      <c r="AI20" s="2">
        <f t="shared" si="12"/>
        <v>2</v>
      </c>
      <c r="AJ20" s="4">
        <f t="shared" si="13"/>
        <v>0.17401154401154398</v>
      </c>
      <c r="AK20" s="5" t="str">
        <f t="shared" si="14"/>
        <v>مطلوب</v>
      </c>
    </row>
    <row r="21" spans="1:37" ht="31.5" customHeight="1" x14ac:dyDescent="0.25">
      <c r="A21" s="53" t="s">
        <v>79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</row>
  </sheetData>
  <mergeCells count="18">
    <mergeCell ref="A3:A13"/>
    <mergeCell ref="A14:A15"/>
    <mergeCell ref="A16:A17"/>
    <mergeCell ref="A18:A19"/>
    <mergeCell ref="A21:AK21"/>
    <mergeCell ref="A1:A2"/>
    <mergeCell ref="B1:B2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جامعيون  ذكور </vt:lpstr>
      <vt:lpstr>جامعيات اناث </vt:lpstr>
      <vt:lpstr>دبلوم ذكور</vt:lpstr>
      <vt:lpstr>دبلوم اناث</vt:lpstr>
      <vt:lpstr>'جامعيات اناث '!Print_Titles</vt:lpstr>
      <vt:lpstr>'جامعيون  ذكور '!Print_Titles</vt:lpstr>
      <vt:lpstr>'دبلوم اناث'!Print_Titles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2021-07-31T09:27:44Z</dcterms:modified>
</cp:coreProperties>
</file>